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ANG\DANG TIN\NAM 2022\VP\"/>
    </mc:Choice>
  </mc:AlternateContent>
  <bookViews>
    <workbookView xWindow="-120" yWindow="-120" windowWidth="20730" windowHeight="11160"/>
  </bookViews>
  <sheets>
    <sheet name="bieu1" sheetId="1" r:id="rId1"/>
    <sheet name="bieu2" sheetId="2" r:id="rId2"/>
  </sheets>
  <definedNames>
    <definedName name="chuong_pl_5" localSheetId="0">bieu1!$A$1</definedName>
    <definedName name="chuong_pl_6" localSheetId="0">bieu1!#REF!</definedName>
    <definedName name="_xlnm.Print_Titles" localSheetId="0">bieu1!$8:$9</definedName>
    <definedName name="_xlnm.Print_Titles" localSheetId="1">bieu2!$8:$9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" i="2" l="1"/>
  <c r="C49" i="2"/>
  <c r="C48" i="2"/>
  <c r="F38" i="1"/>
  <c r="E38" i="1" l="1"/>
  <c r="D48" i="1"/>
  <c r="C48" i="1" s="1"/>
  <c r="D49" i="1"/>
  <c r="C49" i="1" s="1"/>
  <c r="E50" i="1"/>
  <c r="E49" i="1"/>
  <c r="E48" i="1"/>
  <c r="C13" i="1"/>
  <c r="E34" i="1" l="1"/>
  <c r="D36" i="1"/>
  <c r="C36" i="1" s="1"/>
  <c r="C36" i="2" s="1"/>
  <c r="D37" i="1"/>
  <c r="C37" i="1" s="1"/>
  <c r="C37" i="2" s="1"/>
  <c r="C47" i="1"/>
  <c r="C47" i="2" s="1"/>
  <c r="D39" i="1"/>
  <c r="D40" i="1"/>
  <c r="C40" i="1" s="1"/>
  <c r="C40" i="2" s="1"/>
  <c r="D41" i="1"/>
  <c r="C41" i="1" s="1"/>
  <c r="D42" i="1"/>
  <c r="C42" i="1" s="1"/>
  <c r="C42" i="2" s="1"/>
  <c r="D43" i="1"/>
  <c r="C43" i="1" s="1"/>
  <c r="C43" i="2" s="1"/>
  <c r="D44" i="1"/>
  <c r="C44" i="1" s="1"/>
  <c r="C44" i="2" s="1"/>
  <c r="D45" i="1"/>
  <c r="C45" i="1" s="1"/>
  <c r="C45" i="2" s="1"/>
  <c r="D46" i="1"/>
  <c r="C46" i="1" s="1"/>
  <c r="C46" i="2" s="1"/>
  <c r="D47" i="1"/>
  <c r="D50" i="1"/>
  <c r="C50" i="1" s="1"/>
  <c r="D51" i="1"/>
  <c r="C51" i="1" s="1"/>
  <c r="C51" i="2" s="1"/>
  <c r="D52" i="1"/>
  <c r="C52" i="1" s="1"/>
  <c r="C52" i="2" s="1"/>
  <c r="D53" i="1"/>
  <c r="C53" i="1" s="1"/>
  <c r="C53" i="2" s="1"/>
  <c r="D54" i="1"/>
  <c r="C54" i="1" s="1"/>
  <c r="C54" i="2" s="1"/>
  <c r="E33" i="1" l="1"/>
  <c r="D38" i="1"/>
  <c r="C39" i="1"/>
  <c r="C39" i="2" s="1"/>
  <c r="C41" i="2"/>
  <c r="E31" i="1"/>
  <c r="E28" i="1"/>
  <c r="E29" i="1"/>
  <c r="E27" i="1"/>
  <c r="C14" i="1"/>
  <c r="C28" i="1" s="1"/>
  <c r="C28" i="2" s="1"/>
  <c r="C15" i="1"/>
  <c r="C29" i="1" s="1"/>
  <c r="C29" i="2" s="1"/>
  <c r="C27" i="1"/>
  <c r="C27" i="2" s="1"/>
  <c r="C17" i="1"/>
  <c r="C17" i="2" s="1"/>
  <c r="C16" i="2" s="1"/>
  <c r="C12" i="2"/>
  <c r="C38" i="1" l="1"/>
  <c r="C38" i="2"/>
  <c r="F34" i="1"/>
  <c r="F33" i="1" s="1"/>
  <c r="D35" i="1"/>
  <c r="C26" i="2"/>
  <c r="C31" i="1"/>
  <c r="C31" i="2" s="1"/>
  <c r="C30" i="2" s="1"/>
  <c r="C11" i="2"/>
  <c r="F32" i="1" l="1"/>
  <c r="C35" i="1"/>
  <c r="D34" i="1"/>
  <c r="C25" i="2"/>
  <c r="C35" i="2" l="1"/>
  <c r="C34" i="2" s="1"/>
  <c r="C33" i="2" s="1"/>
  <c r="C34" i="1"/>
  <c r="C30" i="1"/>
  <c r="E26" i="1"/>
  <c r="C26" i="1"/>
  <c r="C16" i="1"/>
  <c r="C12" i="1"/>
  <c r="E12" i="1"/>
  <c r="E16" i="1"/>
  <c r="D14" i="1"/>
  <c r="D28" i="1" s="1"/>
  <c r="D15" i="1"/>
  <c r="D29" i="1" s="1"/>
  <c r="D13" i="1"/>
  <c r="E32" i="1" l="1"/>
  <c r="D12" i="1"/>
  <c r="D27" i="1"/>
  <c r="D26" i="1" s="1"/>
  <c r="C32" i="2"/>
  <c r="E11" i="1"/>
  <c r="C25" i="1"/>
  <c r="C11" i="1"/>
  <c r="E30" i="1"/>
  <c r="E25" i="1" s="1"/>
  <c r="D17" i="1"/>
  <c r="C33" i="1" l="1"/>
  <c r="D16" i="1"/>
  <c r="D11" i="1" s="1"/>
  <c r="D31" i="1"/>
  <c r="D30" i="1" s="1"/>
  <c r="D25" i="1" s="1"/>
  <c r="D33" i="1"/>
  <c r="D32" i="1" s="1"/>
  <c r="C32" i="1" l="1"/>
  <c r="G32" i="1" s="1"/>
</calcChain>
</file>

<file path=xl/sharedStrings.xml><?xml version="1.0" encoding="utf-8"?>
<sst xmlns="http://schemas.openxmlformats.org/spreadsheetml/2006/main" count="293" uniqueCount="120">
  <si>
    <t>(Dùng cho đơn vị dự toán ngân sách cấp I/đơn vị dự toán ngân sách cấp trên)</t>
  </si>
  <si>
    <t>Số TT</t>
  </si>
  <si>
    <t>Nội dung</t>
  </si>
  <si>
    <t>Tổng số được giao</t>
  </si>
  <si>
    <t>Tổng số đã phân bổ</t>
  </si>
  <si>
    <t>Trong đó</t>
  </si>
  <si>
    <t>I</t>
  </si>
  <si>
    <t>Tổng số thu, chi, nộp ngân sách phí, lệ phí</t>
  </si>
  <si>
    <t>Số thu phí, lệ phí</t>
  </si>
  <si>
    <t>1.1</t>
  </si>
  <si>
    <t>Lệ phí</t>
  </si>
  <si>
    <t>1.2</t>
  </si>
  <si>
    <t>Phí</t>
  </si>
  <si>
    <t>Chi từ nguồn thu phí được để lại</t>
  </si>
  <si>
    <t>2.1</t>
  </si>
  <si>
    <t>Chi sự nghiệp………….</t>
  </si>
  <si>
    <t>a</t>
  </si>
  <si>
    <t>Kinh phí nhiệm vụ thường xuyên</t>
  </si>
  <si>
    <t>b</t>
  </si>
  <si>
    <t>Kinh phí nhiệm vụ không thường xuyên</t>
  </si>
  <si>
    <t>2.2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</si>
  <si>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</si>
  <si>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</si>
  <si>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</si>
  <si>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</si>
  <si>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3.1</t>
  </si>
  <si>
    <t>3.2</t>
  </si>
  <si>
    <t>II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</si>
  <si>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</si>
  <si>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</si>
  <si>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</si>
  <si>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</si>
  <si>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</si>
  <si>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</si>
  <si>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thường xuyên theo chức năng</t>
  </si>
  <si>
    <t>2.3</t>
  </si>
  <si>
    <t>Chi sự nghiệp giáo dục, đào tạo, dạy nghề</t>
  </si>
  <si>
    <t>Chi sự nghiệp y tế, dân số và gia đình</t>
  </si>
  <si>
    <t>4.1</t>
  </si>
  <si>
    <t>4.2</t>
  </si>
  <si>
    <t>Chi bảo đảm xã hội</t>
  </si>
  <si>
    <t>5.1</t>
  </si>
  <si>
    <t>5.2</t>
  </si>
  <si>
    <t>Chi hoạt động kinh tế</t>
  </si>
  <si>
    <t>6.1</t>
  </si>
  <si>
    <t>6.2</t>
  </si>
  <si>
    <t>Chi sự nghiệp bảo vệ môi trường</t>
  </si>
  <si>
    <t>7.1</t>
  </si>
  <si>
    <t>7.2</t>
  </si>
  <si>
    <t>Chi sự nghiệp văn hóa thông tin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</si>
  <si>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</si>
  <si>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</si>
  <si>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</si>
  <si>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</si>
  <si>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</si>
  <si>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</si>
  <si>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</si>
  <si>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</si>
  <si>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</si>
  <si>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</si>
  <si>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</si>
  <si>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</si>
  <si>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DỰ TOÁN THU - CHI NGÂN SÁCH NHÀ NƯỚC</t>
  </si>
  <si>
    <t>(Dùng cho đơn vị sử dụng ngân sách)</t>
  </si>
  <si>
    <t xml:space="preserve"> - Lệ phí cấp phép xây dựng</t>
  </si>
  <si>
    <t xml:space="preserve"> - Lệ phí thông báo tiếp nhận hồ sơ công bố hợp quy</t>
  </si>
  <si>
    <t xml:space="preserve"> - Lệ phí cấp chứng chỉ hành nghề xây dựng và thiết kế CTXD</t>
  </si>
  <si>
    <t>Văn phòng Sở</t>
  </si>
  <si>
    <t>Thanh tra</t>
  </si>
  <si>
    <t>ĐV tính: đồng</t>
  </si>
  <si>
    <t>11.1</t>
  </si>
  <si>
    <t>11.2</t>
  </si>
  <si>
    <t>Biểu số 1 - Ban hành kèm theo Thông tư số 90/2018/TT-BTC ngày 28 tháng 9 năm 2018 của Bộ Tài chính</t>
  </si>
  <si>
    <t>Biểu số 2 - Ban hành kèm theo Thông tư số 90/2018/TT-BTC ngày 28 tháng 9 năm 2018 của Bộ Tài chính</t>
  </si>
  <si>
    <t xml:space="preserve"> - Phí thẩm định (Dự án đầu tư xây dựng, thiết kế kỹ thuật, dự toán xây dựng,…)</t>
  </si>
  <si>
    <t>1.1.1</t>
  </si>
  <si>
    <t xml:space="preserve">Chi thanh toán cá nhân </t>
  </si>
  <si>
    <t>1.1.2</t>
  </si>
  <si>
    <t>Chi tiền công theo HĐ 68</t>
  </si>
  <si>
    <t>1.1.3</t>
  </si>
  <si>
    <t>Chi nghiệp vụ - chuyên môn</t>
  </si>
  <si>
    <t>1.2.1</t>
  </si>
  <si>
    <t>Kinh phí quản lý chất lượng (ISO)</t>
  </si>
  <si>
    <t>Chi phí phục vụ công tác thu phí, lệ phí</t>
  </si>
  <si>
    <t>BCĐ cấp nước an toàn, chống thất thu nước sạch</t>
  </si>
  <si>
    <t>KP thực hiện đơn giá xây dựng công trình, đơn giá nhân công xây dựng, Giá ca máy và thiết bị thi công xây dựng trên địa bàn tỉnh Tây Ninh</t>
  </si>
  <si>
    <t xml:space="preserve">Kinh phí chi hoạt động thanh tra (phát hiện, thu hồi): </t>
  </si>
  <si>
    <t>Kinh phí chi hoạt động xử phạt hành chính:</t>
  </si>
  <si>
    <t>Kinh phí trang phục thanh tra</t>
  </si>
  <si>
    <t xml:space="preserve">Kinh phí xử lý khiếu nại tố cáo 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</si>
  <si>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</si>
  <si>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</si>
  <si>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</si>
  <si>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</si>
  <si>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</si>
  <si>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</si>
  <si>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</si>
  <si>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</si>
  <si>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</si>
  <si>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</si>
  <si>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</si>
  <si>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</si>
  <si>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</si>
  <si>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</si>
  <si>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 xml:space="preserve">    Đơn vị: SỞ XÂY DỰNG</t>
  </si>
  <si>
    <t xml:space="preserve">    Chương: 419</t>
  </si>
  <si>
    <t>Kinh phí văn bản quy phạm pháp luật</t>
  </si>
  <si>
    <t xml:space="preserve">  Đơn vị: SỞ XÂY DỰNG</t>
  </si>
  <si>
    <t xml:space="preserve"> Chương: 419</t>
  </si>
  <si>
    <t>Kinh phí mua sắm, sửa chữa tài sản</t>
  </si>
  <si>
    <t>Chi khác (Đối nội, đối ngoại)</t>
  </si>
  <si>
    <t>Kinh phí hoạt động tổ chức Đảng</t>
  </si>
  <si>
    <t>KP cho CBCC làm đầu mối KS thủ tục hành chính.</t>
  </si>
  <si>
    <t>Chi nghiệp vụ chuyên môn (lập chỉ số giá XD công trình)</t>
  </si>
  <si>
    <t>DỰ TOÁN THU - CHI NGÂN SÁCH ĐƯỢC GIAO VÀ PHÂN BỔ CHO CÁC ĐƠN VỊ TRỰC THUỘC NĂM 2022</t>
  </si>
  <si>
    <t xml:space="preserve"> - Phí thẩm định thiết kế </t>
  </si>
  <si>
    <t>KP phát triển vật liệu xây dựng tỉnh Tây Ninh giai đoạn 2021-2025, định hướng đến năm 2030</t>
  </si>
  <si>
    <t>KP chương trình phát triển đô thị tỉnh Tây Ninh giai đoạn 2021-2025, định hướng đến năm 2030</t>
  </si>
  <si>
    <t>1.2.16</t>
  </si>
  <si>
    <t>(Kèm theo Quyết định số  04 /QĐ-SXD ngày  13 tháng 01 năm 2022 của Sở Xây dựng)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</si>
</sst>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i/>
      <sz val="9"/>
      <color rgb="FF000000"/>
      <name val="Arial"/>
      <family val="2"/>
    </font>
    <font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i/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1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2" borderId="0" xfId="0" applyFont="1" applyFill="1" applyAlignment="1"/>
    <xf numFmtId="0" fontId="4" fillId="2" borderId="0" xfId="0" applyFont="1" applyFill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/>
    <xf numFmtId="0" fontId="9" fillId="0" borderId="0" xfId="0" applyFont="1" applyAlignment="1"/>
    <xf numFmtId="0" fontId="8" fillId="2" borderId="0" xfId="0" applyFont="1" applyFill="1" applyAlignment="1">
      <alignment horizontal="left"/>
    </xf>
    <xf numFmtId="0" fontId="7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0" fillId="0" borderId="0" xfId="0" applyFont="1" applyAlignment="1"/>
    <xf numFmtId="0" fontId="0" fillId="0" borderId="0" xfId="0" applyFont="1"/>
    <xf numFmtId="0" fontId="10" fillId="0" borderId="0" xfId="0" applyFont="1" applyAlignment="1"/>
    <xf numFmtId="3" fontId="0" fillId="0" borderId="0" xfId="0" applyNumberFormat="1" applyFont="1"/>
    <xf numFmtId="0" fontId="5" fillId="2" borderId="2" xfId="0" applyFont="1" applyFill="1" applyBorder="1" applyAlignment="1">
      <alignment horizontal="right" wrapText="1"/>
    </xf>
    <xf numFmtId="0" fontId="6" fillId="0" borderId="2" xfId="0" applyFont="1" applyBorder="1" applyAlignment="1"/>
    <xf numFmtId="3" fontId="5" fillId="2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2" fillId="0" borderId="0" xfId="0" applyFont="1"/>
    <xf numFmtId="0" fontId="17" fillId="0" borderId="0" xfId="0" applyFont="1" applyAlignment="1"/>
    <xf numFmtId="0" fontId="17" fillId="0" borderId="0" xfId="0" applyFont="1"/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2" borderId="2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right" vertical="center"/>
    </xf>
    <xf numFmtId="3" fontId="2" fillId="0" borderId="2" xfId="1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3" fontId="4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/>
    <xf numFmtId="0" fontId="3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 wrapText="1"/>
    </xf>
    <xf numFmtId="3" fontId="4" fillId="2" borderId="4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3" fontId="6" fillId="0" borderId="4" xfId="0" applyNumberFormat="1" applyFont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3" fontId="6" fillId="0" borderId="6" xfId="0" applyNumberFormat="1" applyFont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left" wrapText="1"/>
    </xf>
    <xf numFmtId="3" fontId="5" fillId="2" borderId="5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3" fontId="6" fillId="0" borderId="5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6" fillId="0" borderId="5" xfId="0" applyFont="1" applyBorder="1" applyAlignment="1"/>
    <xf numFmtId="0" fontId="0" fillId="0" borderId="5" xfId="0" applyFont="1" applyBorder="1" applyAlignment="1"/>
    <xf numFmtId="0" fontId="5" fillId="2" borderId="4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workbookViewId="0">
      <selection activeCell="A6" sqref="A6:F6"/>
    </sheetView>
  </sheetViews>
  <sheetFormatPr defaultRowHeight="15" x14ac:dyDescent="0.25"/>
  <cols>
    <col min="1" max="1" width="6.42578125" customWidth="1"/>
    <col min="2" max="2" width="34.140625" customWidth="1"/>
    <col min="3" max="3" width="14.42578125" customWidth="1"/>
    <col min="4" max="5" width="14.140625" customWidth="1"/>
    <col min="6" max="6" width="14.42578125" customWidth="1"/>
    <col min="7" max="7" width="12.7109375" bestFit="1" customWidth="1"/>
    <col min="8" max="9" width="11" bestFit="1" customWidth="1"/>
    <col min="10" max="10" width="10" bestFit="1" customWidth="1"/>
  </cols>
  <sheetData>
    <row r="1" spans="1:6" s="15" customFormat="1" ht="38.25" customHeight="1" x14ac:dyDescent="0.3">
      <c r="A1" s="104" t="s">
        <v>72</v>
      </c>
      <c r="B1" s="104"/>
      <c r="C1" s="104"/>
      <c r="D1" s="104"/>
      <c r="E1" s="104"/>
      <c r="F1" s="104"/>
    </row>
    <row r="2" spans="1:6" ht="20.25" customHeight="1" x14ac:dyDescent="0.25">
      <c r="A2" s="3" t="s">
        <v>104</v>
      </c>
      <c r="C2" s="2"/>
      <c r="D2" s="4"/>
      <c r="E2" s="4"/>
      <c r="F2" s="4"/>
    </row>
    <row r="3" spans="1:6" ht="18" customHeight="1" x14ac:dyDescent="0.25">
      <c r="A3" s="3" t="s">
        <v>105</v>
      </c>
      <c r="B3" s="3"/>
      <c r="C3" s="4"/>
      <c r="D3" s="4"/>
      <c r="E3" s="4"/>
      <c r="F3" s="4"/>
    </row>
    <row r="4" spans="1:6" s="14" customFormat="1" ht="45" customHeight="1" x14ac:dyDescent="0.3">
      <c r="A4" s="103" t="s">
        <v>114</v>
      </c>
      <c r="B4" s="103"/>
      <c r="C4" s="103"/>
      <c r="D4" s="103"/>
      <c r="E4" s="103"/>
      <c r="F4" s="103"/>
    </row>
    <row r="5" spans="1:6" s="15" customFormat="1" ht="19.5" customHeight="1" x14ac:dyDescent="0.3">
      <c r="A5" s="105" t="s">
        <v>119</v>
      </c>
      <c r="B5" s="105"/>
      <c r="C5" s="105"/>
      <c r="D5" s="105"/>
      <c r="E5" s="105"/>
      <c r="F5" s="105"/>
    </row>
    <row r="6" spans="1:6" s="15" customFormat="1" ht="18.75" customHeight="1" x14ac:dyDescent="0.3">
      <c r="A6" s="106" t="s">
        <v>0</v>
      </c>
      <c r="B6" s="106"/>
      <c r="C6" s="106"/>
      <c r="D6" s="106"/>
      <c r="E6" s="106"/>
      <c r="F6" s="106"/>
    </row>
    <row r="7" spans="1:6" ht="20.25" customHeight="1" x14ac:dyDescent="0.25">
      <c r="A7" s="4"/>
      <c r="B7" s="4"/>
      <c r="C7" s="4"/>
      <c r="D7" s="4"/>
      <c r="F7" s="5" t="s">
        <v>69</v>
      </c>
    </row>
    <row r="8" spans="1:6" s="17" customFormat="1" ht="20.25" customHeight="1" x14ac:dyDescent="0.25">
      <c r="A8" s="107" t="s">
        <v>1</v>
      </c>
      <c r="B8" s="107" t="s">
        <v>2</v>
      </c>
      <c r="C8" s="107" t="s">
        <v>3</v>
      </c>
      <c r="D8" s="107" t="s">
        <v>4</v>
      </c>
      <c r="E8" s="107" t="s">
        <v>5</v>
      </c>
      <c r="F8" s="107"/>
    </row>
    <row r="9" spans="1:6" s="17" customFormat="1" x14ac:dyDescent="0.25">
      <c r="A9" s="107"/>
      <c r="B9" s="107"/>
      <c r="C9" s="107"/>
      <c r="D9" s="107"/>
      <c r="E9" s="13" t="s">
        <v>67</v>
      </c>
      <c r="F9" s="13" t="s">
        <v>68</v>
      </c>
    </row>
    <row r="10" spans="1:6" s="29" customFormat="1" ht="28.5" x14ac:dyDescent="0.25">
      <c r="A10" s="56" t="s">
        <v>6</v>
      </c>
      <c r="B10" s="56" t="s">
        <v>7</v>
      </c>
      <c r="C10" s="57"/>
      <c r="D10" s="57"/>
      <c r="E10" s="57"/>
      <c r="F10" s="57"/>
    </row>
    <row r="11" spans="1:6" s="17" customFormat="1" ht="17.25" customHeight="1" x14ac:dyDescent="0.25">
      <c r="A11" s="62">
        <v>1</v>
      </c>
      <c r="B11" s="63" t="s">
        <v>8</v>
      </c>
      <c r="C11" s="64">
        <f>C12+C16</f>
        <v>1504000000</v>
      </c>
      <c r="D11" s="64">
        <f t="shared" ref="D11:E11" si="0">D12+D16</f>
        <v>1504000000</v>
      </c>
      <c r="E11" s="64">
        <f t="shared" si="0"/>
        <v>1504000000</v>
      </c>
      <c r="F11" s="65"/>
    </row>
    <row r="12" spans="1:6" s="17" customFormat="1" ht="17.25" customHeight="1" x14ac:dyDescent="0.25">
      <c r="A12" s="66" t="s">
        <v>9</v>
      </c>
      <c r="B12" s="63" t="s">
        <v>10</v>
      </c>
      <c r="C12" s="64">
        <f t="shared" ref="C12:D12" si="1">SUM(C13:C15)</f>
        <v>104000000</v>
      </c>
      <c r="D12" s="64">
        <f t="shared" si="1"/>
        <v>104000000</v>
      </c>
      <c r="E12" s="64">
        <f>SUM(E13:E15)</f>
        <v>104000000</v>
      </c>
      <c r="F12" s="67"/>
    </row>
    <row r="13" spans="1:6" s="17" customFormat="1" ht="17.25" customHeight="1" x14ac:dyDescent="0.25">
      <c r="A13" s="58"/>
      <c r="B13" s="59" t="s">
        <v>64</v>
      </c>
      <c r="C13" s="60">
        <f>E13+F13</f>
        <v>29000000</v>
      </c>
      <c r="D13" s="61">
        <f>SUM(E13:F13)</f>
        <v>29000000</v>
      </c>
      <c r="E13" s="60">
        <v>29000000</v>
      </c>
      <c r="F13" s="61"/>
    </row>
    <row r="14" spans="1:6" s="29" customFormat="1" ht="35.25" customHeight="1" x14ac:dyDescent="0.25">
      <c r="A14" s="43"/>
      <c r="B14" s="44" t="s">
        <v>65</v>
      </c>
      <c r="C14" s="45">
        <f t="shared" ref="C14:C15" si="2">E14+F14</f>
        <v>8000000</v>
      </c>
      <c r="D14" s="32">
        <f t="shared" ref="D14:D17" si="3">SUM(E14:F14)</f>
        <v>8000000</v>
      </c>
      <c r="E14" s="45">
        <v>8000000</v>
      </c>
      <c r="F14" s="32"/>
    </row>
    <row r="15" spans="1:6" s="29" customFormat="1" ht="30.75" customHeight="1" x14ac:dyDescent="0.25">
      <c r="A15" s="68"/>
      <c r="B15" s="69" t="s">
        <v>66</v>
      </c>
      <c r="C15" s="70">
        <f t="shared" si="2"/>
        <v>67000000</v>
      </c>
      <c r="D15" s="71">
        <f t="shared" si="3"/>
        <v>67000000</v>
      </c>
      <c r="E15" s="70">
        <v>67000000</v>
      </c>
      <c r="F15" s="71"/>
    </row>
    <row r="16" spans="1:6" s="17" customFormat="1" ht="17.25" customHeight="1" x14ac:dyDescent="0.25">
      <c r="A16" s="66" t="s">
        <v>11</v>
      </c>
      <c r="B16" s="63" t="s">
        <v>12</v>
      </c>
      <c r="C16" s="64">
        <f t="shared" ref="C16:D16" si="4">SUM(C17)</f>
        <v>1400000000</v>
      </c>
      <c r="D16" s="64">
        <f t="shared" si="4"/>
        <v>1400000000</v>
      </c>
      <c r="E16" s="64">
        <f>SUM(E17)</f>
        <v>1400000000</v>
      </c>
      <c r="F16" s="67"/>
    </row>
    <row r="17" spans="1:7" s="17" customFormat="1" x14ac:dyDescent="0.25">
      <c r="A17" s="72"/>
      <c r="B17" s="73" t="s">
        <v>115</v>
      </c>
      <c r="C17" s="74">
        <f>E17+F17</f>
        <v>1400000000</v>
      </c>
      <c r="D17" s="75">
        <f t="shared" si="3"/>
        <v>1400000000</v>
      </c>
      <c r="E17" s="75">
        <v>1400000000</v>
      </c>
      <c r="F17" s="75"/>
    </row>
    <row r="18" spans="1:7" s="17" customFormat="1" ht="19.5" customHeight="1" x14ac:dyDescent="0.25">
      <c r="A18" s="62">
        <v>2</v>
      </c>
      <c r="B18" s="63" t="s">
        <v>13</v>
      </c>
      <c r="C18" s="67"/>
      <c r="D18" s="67"/>
      <c r="E18" s="67"/>
      <c r="F18" s="67"/>
    </row>
    <row r="19" spans="1:7" s="17" customFormat="1" ht="19.5" customHeight="1" x14ac:dyDescent="0.25">
      <c r="A19" s="66" t="s">
        <v>14</v>
      </c>
      <c r="B19" s="77" t="s">
        <v>15</v>
      </c>
      <c r="C19" s="67"/>
      <c r="D19" s="67"/>
      <c r="E19" s="67"/>
      <c r="F19" s="67"/>
    </row>
    <row r="20" spans="1:7" s="17" customFormat="1" ht="19.5" customHeight="1" x14ac:dyDescent="0.25">
      <c r="A20" s="76" t="s">
        <v>16</v>
      </c>
      <c r="B20" s="58" t="s">
        <v>17</v>
      </c>
      <c r="C20" s="61"/>
      <c r="D20" s="61"/>
      <c r="E20" s="61"/>
      <c r="F20" s="61"/>
    </row>
    <row r="21" spans="1:7" s="17" customFormat="1" ht="19.5" customHeight="1" x14ac:dyDescent="0.25">
      <c r="A21" s="78" t="s">
        <v>18</v>
      </c>
      <c r="B21" s="79" t="s">
        <v>19</v>
      </c>
      <c r="C21" s="80"/>
      <c r="D21" s="80"/>
      <c r="E21" s="80"/>
      <c r="F21" s="80"/>
    </row>
    <row r="22" spans="1:7" s="17" customFormat="1" ht="19.5" customHeight="1" x14ac:dyDescent="0.25">
      <c r="A22" s="66" t="s">
        <v>20</v>
      </c>
      <c r="B22" s="77" t="s">
        <v>21</v>
      </c>
      <c r="C22" s="67"/>
      <c r="D22" s="67"/>
      <c r="E22" s="67"/>
      <c r="F22" s="67"/>
    </row>
    <row r="23" spans="1:7" s="17" customFormat="1" ht="19.5" customHeight="1" x14ac:dyDescent="0.25">
      <c r="A23" s="76" t="s">
        <v>16</v>
      </c>
      <c r="B23" s="58" t="s">
        <v>22</v>
      </c>
      <c r="C23" s="61"/>
      <c r="D23" s="61"/>
      <c r="E23" s="61"/>
      <c r="F23" s="61"/>
    </row>
    <row r="24" spans="1:7" s="17" customFormat="1" ht="19.5" customHeight="1" x14ac:dyDescent="0.25">
      <c r="A24" s="78" t="s">
        <v>18</v>
      </c>
      <c r="B24" s="79" t="s">
        <v>23</v>
      </c>
      <c r="C24" s="80"/>
      <c r="D24" s="80"/>
      <c r="E24" s="80"/>
      <c r="F24" s="80"/>
    </row>
    <row r="25" spans="1:7" s="17" customFormat="1" ht="20.25" customHeight="1" x14ac:dyDescent="0.25">
      <c r="A25" s="62">
        <v>3</v>
      </c>
      <c r="B25" s="63" t="s">
        <v>24</v>
      </c>
      <c r="C25" s="64">
        <f>C26+C30</f>
        <v>1504000000</v>
      </c>
      <c r="D25" s="64">
        <f t="shared" ref="D25:E25" si="5">D26+D30</f>
        <v>1504000000</v>
      </c>
      <c r="E25" s="64">
        <f t="shared" si="5"/>
        <v>1504000000</v>
      </c>
      <c r="F25" s="67"/>
    </row>
    <row r="26" spans="1:7" s="17" customFormat="1" ht="20.25" customHeight="1" x14ac:dyDescent="0.25">
      <c r="A26" s="66" t="s">
        <v>25</v>
      </c>
      <c r="B26" s="63" t="s">
        <v>10</v>
      </c>
      <c r="C26" s="64">
        <f t="shared" ref="C26" si="6">SUM(C27:C29)</f>
        <v>104000000</v>
      </c>
      <c r="D26" s="64">
        <f t="shared" ref="D26" si="7">SUM(D27:D29)</f>
        <v>104000000</v>
      </c>
      <c r="E26" s="64">
        <f>SUM(E27:E29)</f>
        <v>104000000</v>
      </c>
      <c r="F26" s="67"/>
    </row>
    <row r="27" spans="1:7" s="17" customFormat="1" ht="20.25" customHeight="1" x14ac:dyDescent="0.25">
      <c r="A27" s="54"/>
      <c r="B27" s="59" t="s">
        <v>64</v>
      </c>
      <c r="C27" s="60">
        <f>C13</f>
        <v>29000000</v>
      </c>
      <c r="D27" s="61">
        <f>D13</f>
        <v>29000000</v>
      </c>
      <c r="E27" s="60">
        <f>E13</f>
        <v>29000000</v>
      </c>
      <c r="F27" s="61"/>
    </row>
    <row r="28" spans="1:7" s="17" customFormat="1" ht="30" x14ac:dyDescent="0.25">
      <c r="A28" s="37"/>
      <c r="B28" s="46" t="s">
        <v>65</v>
      </c>
      <c r="C28" s="42">
        <f t="shared" ref="C28:E28" si="8">C14</f>
        <v>8000000</v>
      </c>
      <c r="D28" s="22">
        <f t="shared" si="8"/>
        <v>8000000</v>
      </c>
      <c r="E28" s="42">
        <f t="shared" si="8"/>
        <v>8000000</v>
      </c>
      <c r="F28" s="22"/>
    </row>
    <row r="29" spans="1:7" s="17" customFormat="1" ht="33" customHeight="1" x14ac:dyDescent="0.25">
      <c r="A29" s="81"/>
      <c r="B29" s="82" t="s">
        <v>66</v>
      </c>
      <c r="C29" s="83">
        <f t="shared" ref="C29:E29" si="9">C15</f>
        <v>67000000</v>
      </c>
      <c r="D29" s="80">
        <f t="shared" si="9"/>
        <v>67000000</v>
      </c>
      <c r="E29" s="83">
        <f t="shared" si="9"/>
        <v>67000000</v>
      </c>
      <c r="F29" s="80"/>
    </row>
    <row r="30" spans="1:7" s="17" customFormat="1" ht="23.25" customHeight="1" x14ac:dyDescent="0.25">
      <c r="A30" s="66" t="s">
        <v>26</v>
      </c>
      <c r="B30" s="63" t="s">
        <v>12</v>
      </c>
      <c r="C30" s="64">
        <f t="shared" ref="C30" si="10">SUM(C31)</f>
        <v>1400000000</v>
      </c>
      <c r="D30" s="64">
        <f t="shared" ref="D30" si="11">SUM(D31)</f>
        <v>1400000000</v>
      </c>
      <c r="E30" s="64">
        <f>SUM(E31)</f>
        <v>1400000000</v>
      </c>
      <c r="F30" s="67"/>
    </row>
    <row r="31" spans="1:7" s="17" customFormat="1" ht="19.5" customHeight="1" x14ac:dyDescent="0.25">
      <c r="A31" s="72"/>
      <c r="B31" s="73" t="s">
        <v>115</v>
      </c>
      <c r="C31" s="74">
        <f>C17</f>
        <v>1400000000</v>
      </c>
      <c r="D31" s="75">
        <f>D17</f>
        <v>1400000000</v>
      </c>
      <c r="E31" s="75">
        <f>E17</f>
        <v>1400000000</v>
      </c>
      <c r="F31" s="75"/>
    </row>
    <row r="32" spans="1:7" s="17" customFormat="1" ht="19.5" customHeight="1" x14ac:dyDescent="0.25">
      <c r="A32" s="63" t="s">
        <v>27</v>
      </c>
      <c r="B32" s="63" t="s">
        <v>28</v>
      </c>
      <c r="C32" s="64">
        <f>C33+C55+C62+C65+C68+C71+C74+C77+C80+C83+C86</f>
        <v>6797000000</v>
      </c>
      <c r="D32" s="64">
        <f>D33+D55+D62+D65+D68+D71+D74+D77+D80+D83+D86</f>
        <v>6797000000</v>
      </c>
      <c r="E32" s="64">
        <f>E33+E55+E62+E65+E68+E71+E74+E77+E80+E83+E86</f>
        <v>5277000000</v>
      </c>
      <c r="F32" s="64">
        <f>F33+F55+F62+F65+F68+F71+F74+F77+F80+F83+F86</f>
        <v>1520000000</v>
      </c>
      <c r="G32" s="19">
        <f>C32-D32</f>
        <v>0</v>
      </c>
    </row>
    <row r="33" spans="1:6" s="17" customFormat="1" ht="18" customHeight="1" x14ac:dyDescent="0.25">
      <c r="A33" s="62">
        <v>1</v>
      </c>
      <c r="B33" s="63" t="s">
        <v>21</v>
      </c>
      <c r="C33" s="64">
        <f>C34+C38</f>
        <v>6797000000</v>
      </c>
      <c r="D33" s="64">
        <f>D34+D38</f>
        <v>6797000000</v>
      </c>
      <c r="E33" s="64">
        <f>E34+E38</f>
        <v>5277000000</v>
      </c>
      <c r="F33" s="64">
        <f>F34+F38</f>
        <v>1520000000</v>
      </c>
    </row>
    <row r="34" spans="1:6" s="16" customFormat="1" ht="17.25" customHeight="1" x14ac:dyDescent="0.25">
      <c r="A34" s="66" t="s">
        <v>9</v>
      </c>
      <c r="B34" s="63" t="s">
        <v>22</v>
      </c>
      <c r="C34" s="64">
        <f>SUM(C35:C37)</f>
        <v>5005000000</v>
      </c>
      <c r="D34" s="64">
        <f>SUM(D35:D37)</f>
        <v>5005000000</v>
      </c>
      <c r="E34" s="64">
        <f>SUM(E35:E37)</f>
        <v>3904000000</v>
      </c>
      <c r="F34" s="64">
        <f>SUM(F35:F37)</f>
        <v>1101000000</v>
      </c>
    </row>
    <row r="35" spans="1:6" s="16" customFormat="1" ht="17.25" customHeight="1" x14ac:dyDescent="0.25">
      <c r="A35" s="76" t="s">
        <v>75</v>
      </c>
      <c r="B35" s="58" t="s">
        <v>76</v>
      </c>
      <c r="C35" s="61">
        <f>D35</f>
        <v>3248000000</v>
      </c>
      <c r="D35" s="61">
        <f>E35+F35</f>
        <v>3248000000</v>
      </c>
      <c r="E35" s="61">
        <v>2553000000</v>
      </c>
      <c r="F35" s="61">
        <v>695000000</v>
      </c>
    </row>
    <row r="36" spans="1:6" s="16" customFormat="1" ht="17.25" customHeight="1" x14ac:dyDescent="0.25">
      <c r="A36" s="20" t="s">
        <v>77</v>
      </c>
      <c r="B36" s="40" t="s">
        <v>78</v>
      </c>
      <c r="C36" s="22">
        <f t="shared" ref="C36:C37" si="12">D36</f>
        <v>693000000</v>
      </c>
      <c r="D36" s="22">
        <f t="shared" ref="D36:D37" si="13">E36+F36</f>
        <v>693000000</v>
      </c>
      <c r="E36" s="22">
        <v>539000000</v>
      </c>
      <c r="F36" s="22">
        <v>154000000</v>
      </c>
    </row>
    <row r="37" spans="1:6" s="16" customFormat="1" ht="17.25" customHeight="1" x14ac:dyDescent="0.25">
      <c r="A37" s="78" t="s">
        <v>79</v>
      </c>
      <c r="B37" s="79" t="s">
        <v>80</v>
      </c>
      <c r="C37" s="80">
        <f t="shared" si="12"/>
        <v>1064000000</v>
      </c>
      <c r="D37" s="80">
        <f t="shared" si="13"/>
        <v>1064000000</v>
      </c>
      <c r="E37" s="80">
        <v>812000000</v>
      </c>
      <c r="F37" s="80">
        <v>252000000</v>
      </c>
    </row>
    <row r="38" spans="1:6" s="29" customFormat="1" ht="27.75" customHeight="1" x14ac:dyDescent="0.25">
      <c r="A38" s="84" t="s">
        <v>11</v>
      </c>
      <c r="B38" s="56" t="s">
        <v>23</v>
      </c>
      <c r="C38" s="85">
        <f>SUM(C39:C54)</f>
        <v>1792000000</v>
      </c>
      <c r="D38" s="85">
        <f>SUM(D39:D54)</f>
        <v>1792000000</v>
      </c>
      <c r="E38" s="85">
        <f>SUM(E39:E54)</f>
        <v>1373000000</v>
      </c>
      <c r="F38" s="85">
        <f>SUM(F39:F54)</f>
        <v>419000000</v>
      </c>
    </row>
    <row r="39" spans="1:6" s="16" customFormat="1" ht="21" customHeight="1" x14ac:dyDescent="0.25">
      <c r="A39" s="76" t="s">
        <v>81</v>
      </c>
      <c r="B39" s="58" t="s">
        <v>109</v>
      </c>
      <c r="C39" s="61">
        <f t="shared" ref="C39:C54" si="14">D39</f>
        <v>102000000</v>
      </c>
      <c r="D39" s="61">
        <f t="shared" ref="D39:D50" si="15">SUM(E39:F39)</f>
        <v>102000000</v>
      </c>
      <c r="E39" s="61">
        <v>60000000</v>
      </c>
      <c r="F39" s="61">
        <v>42000000</v>
      </c>
    </row>
    <row r="40" spans="1:6" s="16" customFormat="1" ht="21" customHeight="1" x14ac:dyDescent="0.25">
      <c r="A40" s="20" t="s">
        <v>90</v>
      </c>
      <c r="B40" s="21" t="s">
        <v>110</v>
      </c>
      <c r="C40" s="22">
        <f t="shared" si="14"/>
        <v>72000000</v>
      </c>
      <c r="D40" s="22">
        <f t="shared" si="15"/>
        <v>72000000</v>
      </c>
      <c r="E40" s="22">
        <v>72000000</v>
      </c>
      <c r="F40" s="22"/>
    </row>
    <row r="41" spans="1:6" s="16" customFormat="1" ht="21" customHeight="1" x14ac:dyDescent="0.25">
      <c r="A41" s="20" t="s">
        <v>91</v>
      </c>
      <c r="B41" s="21" t="s">
        <v>111</v>
      </c>
      <c r="C41" s="22">
        <f t="shared" si="14"/>
        <v>54000000</v>
      </c>
      <c r="D41" s="22">
        <f t="shared" si="15"/>
        <v>54000000</v>
      </c>
      <c r="E41" s="22">
        <v>54000000</v>
      </c>
      <c r="F41" s="22"/>
    </row>
    <row r="42" spans="1:6" s="16" customFormat="1" ht="30.75" customHeight="1" x14ac:dyDescent="0.25">
      <c r="A42" s="20" t="s">
        <v>92</v>
      </c>
      <c r="B42" s="23" t="s">
        <v>112</v>
      </c>
      <c r="C42" s="22">
        <f t="shared" si="14"/>
        <v>16000000</v>
      </c>
      <c r="D42" s="22">
        <f t="shared" si="15"/>
        <v>16000000</v>
      </c>
      <c r="E42" s="22">
        <v>16000000</v>
      </c>
      <c r="F42" s="22"/>
    </row>
    <row r="43" spans="1:6" s="16" customFormat="1" ht="30.75" customHeight="1" x14ac:dyDescent="0.25">
      <c r="A43" s="20" t="s">
        <v>93</v>
      </c>
      <c r="B43" s="24" t="s">
        <v>113</v>
      </c>
      <c r="C43" s="22">
        <f t="shared" si="14"/>
        <v>135000000</v>
      </c>
      <c r="D43" s="22">
        <f t="shared" si="15"/>
        <v>135000000</v>
      </c>
      <c r="E43" s="22">
        <v>135000000</v>
      </c>
      <c r="F43" s="22"/>
    </row>
    <row r="44" spans="1:6" s="16" customFormat="1" ht="18.75" customHeight="1" x14ac:dyDescent="0.25">
      <c r="A44" s="20" t="s">
        <v>94</v>
      </c>
      <c r="B44" s="21" t="s">
        <v>82</v>
      </c>
      <c r="C44" s="22">
        <f t="shared" si="14"/>
        <v>10000000</v>
      </c>
      <c r="D44" s="22">
        <f t="shared" si="15"/>
        <v>10000000</v>
      </c>
      <c r="E44" s="22">
        <v>10000000</v>
      </c>
      <c r="F44" s="22"/>
    </row>
    <row r="45" spans="1:6" s="16" customFormat="1" ht="18.75" customHeight="1" x14ac:dyDescent="0.25">
      <c r="A45" s="20" t="s">
        <v>95</v>
      </c>
      <c r="B45" s="21" t="s">
        <v>83</v>
      </c>
      <c r="C45" s="22">
        <f t="shared" si="14"/>
        <v>270000000</v>
      </c>
      <c r="D45" s="22">
        <f t="shared" si="15"/>
        <v>270000000</v>
      </c>
      <c r="E45" s="22">
        <v>270000000</v>
      </c>
      <c r="F45" s="22"/>
    </row>
    <row r="46" spans="1:6" s="29" customFormat="1" ht="30.75" customHeight="1" x14ac:dyDescent="0.25">
      <c r="A46" s="30" t="s">
        <v>96</v>
      </c>
      <c r="B46" s="31" t="s">
        <v>84</v>
      </c>
      <c r="C46" s="32">
        <f t="shared" si="14"/>
        <v>23000000</v>
      </c>
      <c r="D46" s="32">
        <f t="shared" si="15"/>
        <v>23000000</v>
      </c>
      <c r="E46" s="32">
        <v>23000000</v>
      </c>
      <c r="F46" s="32"/>
    </row>
    <row r="47" spans="1:6" s="29" customFormat="1" ht="20.25" customHeight="1" x14ac:dyDescent="0.25">
      <c r="A47" s="30" t="s">
        <v>97</v>
      </c>
      <c r="B47" s="34" t="s">
        <v>106</v>
      </c>
      <c r="C47" s="32">
        <f t="shared" si="14"/>
        <v>30000000</v>
      </c>
      <c r="D47" s="32">
        <f t="shared" si="15"/>
        <v>30000000</v>
      </c>
      <c r="E47" s="32">
        <v>30000000</v>
      </c>
      <c r="F47" s="32"/>
    </row>
    <row r="48" spans="1:6" s="29" customFormat="1" ht="45" x14ac:dyDescent="0.25">
      <c r="A48" s="30" t="s">
        <v>98</v>
      </c>
      <c r="B48" s="33" t="s">
        <v>116</v>
      </c>
      <c r="C48" s="32">
        <f t="shared" ref="C48:C49" si="16">D48</f>
        <v>135000000</v>
      </c>
      <c r="D48" s="32">
        <f t="shared" ref="D48:D49" si="17">SUM(E48:F48)</f>
        <v>135000000</v>
      </c>
      <c r="E48" s="32">
        <f>149000000-14000000</f>
        <v>135000000</v>
      </c>
      <c r="F48" s="32"/>
    </row>
    <row r="49" spans="1:6" s="29" customFormat="1" ht="60" x14ac:dyDescent="0.25">
      <c r="A49" s="30" t="s">
        <v>99</v>
      </c>
      <c r="B49" s="33" t="s">
        <v>85</v>
      </c>
      <c r="C49" s="32">
        <f t="shared" si="16"/>
        <v>230000000</v>
      </c>
      <c r="D49" s="32">
        <f t="shared" si="17"/>
        <v>230000000</v>
      </c>
      <c r="E49" s="32">
        <f>250000000-20000000</f>
        <v>230000000</v>
      </c>
      <c r="F49" s="32"/>
    </row>
    <row r="50" spans="1:6" s="29" customFormat="1" ht="60.75" customHeight="1" x14ac:dyDescent="0.25">
      <c r="A50" s="30" t="s">
        <v>100</v>
      </c>
      <c r="B50" s="33" t="s">
        <v>117</v>
      </c>
      <c r="C50" s="32">
        <f t="shared" si="14"/>
        <v>338000000</v>
      </c>
      <c r="D50" s="32">
        <f t="shared" si="15"/>
        <v>338000000</v>
      </c>
      <c r="E50" s="32">
        <f>370000000-32000000</f>
        <v>338000000</v>
      </c>
      <c r="F50" s="32"/>
    </row>
    <row r="51" spans="1:6" s="29" customFormat="1" ht="30" customHeight="1" x14ac:dyDescent="0.25">
      <c r="A51" s="30" t="s">
        <v>101</v>
      </c>
      <c r="B51" s="31" t="s">
        <v>86</v>
      </c>
      <c r="C51" s="32">
        <f t="shared" si="14"/>
        <v>90000000</v>
      </c>
      <c r="D51" s="32">
        <f>SUM(F51:F51)</f>
        <v>90000000</v>
      </c>
      <c r="E51" s="47"/>
      <c r="F51" s="32">
        <v>90000000</v>
      </c>
    </row>
    <row r="52" spans="1:6" s="29" customFormat="1" ht="30" customHeight="1" x14ac:dyDescent="0.25">
      <c r="A52" s="30" t="s">
        <v>102</v>
      </c>
      <c r="B52" s="31" t="s">
        <v>87</v>
      </c>
      <c r="C52" s="32">
        <f t="shared" si="14"/>
        <v>207000000</v>
      </c>
      <c r="D52" s="32">
        <f>SUM(F52:F52)</f>
        <v>207000000</v>
      </c>
      <c r="E52" s="47"/>
      <c r="F52" s="32">
        <v>207000000</v>
      </c>
    </row>
    <row r="53" spans="1:6" s="16" customFormat="1" ht="18.75" customHeight="1" x14ac:dyDescent="0.25">
      <c r="A53" s="20" t="s">
        <v>103</v>
      </c>
      <c r="B53" s="21" t="s">
        <v>88</v>
      </c>
      <c r="C53" s="22">
        <f t="shared" si="14"/>
        <v>70000000</v>
      </c>
      <c r="D53" s="22">
        <f>SUM(F53:F53)</f>
        <v>70000000</v>
      </c>
      <c r="E53" s="48"/>
      <c r="F53" s="22">
        <v>70000000</v>
      </c>
    </row>
    <row r="54" spans="1:6" s="16" customFormat="1" ht="18.75" customHeight="1" x14ac:dyDescent="0.25">
      <c r="A54" s="78" t="s">
        <v>118</v>
      </c>
      <c r="B54" s="86" t="s">
        <v>89</v>
      </c>
      <c r="C54" s="80">
        <f t="shared" si="14"/>
        <v>10000000</v>
      </c>
      <c r="D54" s="80">
        <f>SUM(F54:F54)</f>
        <v>10000000</v>
      </c>
      <c r="E54" s="87"/>
      <c r="F54" s="80">
        <v>10000000</v>
      </c>
    </row>
    <row r="55" spans="1:6" s="17" customFormat="1" x14ac:dyDescent="0.25">
      <c r="A55" s="62">
        <v>2</v>
      </c>
      <c r="B55" s="63" t="s">
        <v>29</v>
      </c>
      <c r="C55" s="67"/>
      <c r="D55" s="67"/>
      <c r="E55" s="67"/>
      <c r="F55" s="67"/>
    </row>
    <row r="56" spans="1:6" s="29" customFormat="1" ht="30" x14ac:dyDescent="0.25">
      <c r="A56" s="88" t="s">
        <v>14</v>
      </c>
      <c r="B56" s="89" t="s">
        <v>30</v>
      </c>
      <c r="C56" s="90"/>
      <c r="D56" s="90"/>
      <c r="E56" s="90"/>
      <c r="F56" s="90"/>
    </row>
    <row r="57" spans="1:6" s="17" customFormat="1" ht="30" x14ac:dyDescent="0.25">
      <c r="A57" s="20"/>
      <c r="B57" s="49" t="s">
        <v>31</v>
      </c>
      <c r="C57" s="22"/>
      <c r="D57" s="22"/>
      <c r="E57" s="22"/>
      <c r="F57" s="22"/>
    </row>
    <row r="58" spans="1:6" s="17" customFormat="1" ht="30" x14ac:dyDescent="0.25">
      <c r="A58" s="20"/>
      <c r="B58" s="49" t="s">
        <v>32</v>
      </c>
      <c r="C58" s="22"/>
      <c r="D58" s="22"/>
      <c r="E58" s="22"/>
      <c r="F58" s="22"/>
    </row>
    <row r="59" spans="1:6" s="17" customFormat="1" ht="30" x14ac:dyDescent="0.25">
      <c r="A59" s="20"/>
      <c r="B59" s="49" t="s">
        <v>33</v>
      </c>
      <c r="C59" s="22"/>
      <c r="D59" s="22"/>
      <c r="E59" s="22"/>
      <c r="F59" s="22"/>
    </row>
    <row r="60" spans="1:6" s="17" customFormat="1" ht="30" x14ac:dyDescent="0.25">
      <c r="A60" s="20" t="s">
        <v>20</v>
      </c>
      <c r="B60" s="40" t="s">
        <v>34</v>
      </c>
      <c r="C60" s="22"/>
      <c r="D60" s="22"/>
      <c r="E60" s="22"/>
      <c r="F60" s="22"/>
    </row>
    <row r="61" spans="1:6" s="17" customFormat="1" ht="19.5" customHeight="1" x14ac:dyDescent="0.25">
      <c r="A61" s="78" t="s">
        <v>35</v>
      </c>
      <c r="B61" s="79" t="s">
        <v>19</v>
      </c>
      <c r="C61" s="80"/>
      <c r="D61" s="80"/>
      <c r="E61" s="80"/>
      <c r="F61" s="80"/>
    </row>
    <row r="62" spans="1:6" s="29" customFormat="1" ht="28.5" x14ac:dyDescent="0.25">
      <c r="A62" s="36">
        <v>3</v>
      </c>
      <c r="B62" s="56" t="s">
        <v>36</v>
      </c>
      <c r="C62" s="85"/>
      <c r="D62" s="85"/>
      <c r="E62" s="85"/>
      <c r="F62" s="91"/>
    </row>
    <row r="63" spans="1:6" s="17" customFormat="1" x14ac:dyDescent="0.25">
      <c r="A63" s="76" t="s">
        <v>25</v>
      </c>
      <c r="B63" s="58" t="s">
        <v>17</v>
      </c>
      <c r="C63" s="61"/>
      <c r="D63" s="61"/>
      <c r="E63" s="61"/>
      <c r="F63" s="61"/>
    </row>
    <row r="64" spans="1:6" s="17" customFormat="1" ht="18.75" customHeight="1" x14ac:dyDescent="0.25">
      <c r="A64" s="78" t="s">
        <v>26</v>
      </c>
      <c r="B64" s="79" t="s">
        <v>19</v>
      </c>
      <c r="C64" s="80"/>
      <c r="D64" s="80"/>
      <c r="E64" s="80"/>
      <c r="F64" s="80"/>
    </row>
    <row r="65" spans="1:6" s="17" customFormat="1" ht="30.75" customHeight="1" x14ac:dyDescent="0.25">
      <c r="A65" s="36">
        <v>4</v>
      </c>
      <c r="B65" s="56" t="s">
        <v>37</v>
      </c>
      <c r="C65" s="91"/>
      <c r="D65" s="91"/>
      <c r="E65" s="91"/>
      <c r="F65" s="91"/>
    </row>
    <row r="66" spans="1:6" s="17" customFormat="1" ht="19.5" customHeight="1" x14ac:dyDescent="0.25">
      <c r="A66" s="76" t="s">
        <v>38</v>
      </c>
      <c r="B66" s="58" t="s">
        <v>17</v>
      </c>
      <c r="C66" s="61"/>
      <c r="D66" s="61"/>
      <c r="E66" s="61"/>
      <c r="F66" s="61"/>
    </row>
    <row r="67" spans="1:6" s="17" customFormat="1" ht="19.5" customHeight="1" x14ac:dyDescent="0.25">
      <c r="A67" s="78" t="s">
        <v>39</v>
      </c>
      <c r="B67" s="79" t="s">
        <v>19</v>
      </c>
      <c r="C67" s="80"/>
      <c r="D67" s="80"/>
      <c r="E67" s="80"/>
      <c r="F67" s="80"/>
    </row>
    <row r="68" spans="1:6" s="17" customFormat="1" ht="17.25" customHeight="1" x14ac:dyDescent="0.25">
      <c r="A68" s="62">
        <v>5</v>
      </c>
      <c r="B68" s="63" t="s">
        <v>40</v>
      </c>
      <c r="C68" s="64"/>
      <c r="D68" s="64"/>
      <c r="E68" s="64"/>
      <c r="F68" s="64"/>
    </row>
    <row r="69" spans="1:6" s="17" customFormat="1" ht="18.75" customHeight="1" x14ac:dyDescent="0.25">
      <c r="A69" s="76" t="s">
        <v>41</v>
      </c>
      <c r="B69" s="58" t="s">
        <v>17</v>
      </c>
      <c r="C69" s="61"/>
      <c r="D69" s="61"/>
      <c r="E69" s="61"/>
      <c r="F69" s="61"/>
    </row>
    <row r="70" spans="1:6" s="17" customFormat="1" ht="17.25" customHeight="1" x14ac:dyDescent="0.25">
      <c r="A70" s="78" t="s">
        <v>42</v>
      </c>
      <c r="B70" s="79" t="s">
        <v>19</v>
      </c>
      <c r="C70" s="80"/>
      <c r="D70" s="80"/>
      <c r="E70" s="80"/>
      <c r="F70" s="80"/>
    </row>
    <row r="71" spans="1:6" s="17" customFormat="1" ht="17.25" customHeight="1" x14ac:dyDescent="0.25">
      <c r="A71" s="62">
        <v>6</v>
      </c>
      <c r="B71" s="63" t="s">
        <v>43</v>
      </c>
      <c r="C71" s="67"/>
      <c r="D71" s="67"/>
      <c r="E71" s="67"/>
      <c r="F71" s="67"/>
    </row>
    <row r="72" spans="1:6" s="17" customFormat="1" ht="17.25" customHeight="1" x14ac:dyDescent="0.25">
      <c r="A72" s="76" t="s">
        <v>44</v>
      </c>
      <c r="B72" s="58" t="s">
        <v>17</v>
      </c>
      <c r="C72" s="61"/>
      <c r="D72" s="61"/>
      <c r="E72" s="61"/>
      <c r="F72" s="61"/>
    </row>
    <row r="73" spans="1:6" s="17" customFormat="1" ht="17.25" customHeight="1" x14ac:dyDescent="0.25">
      <c r="A73" s="78" t="s">
        <v>45</v>
      </c>
      <c r="B73" s="79" t="s">
        <v>19</v>
      </c>
      <c r="C73" s="80"/>
      <c r="D73" s="80"/>
      <c r="E73" s="80"/>
      <c r="F73" s="80"/>
    </row>
    <row r="74" spans="1:6" s="17" customFormat="1" ht="18.75" customHeight="1" x14ac:dyDescent="0.25">
      <c r="A74" s="62">
        <v>7</v>
      </c>
      <c r="B74" s="63" t="s">
        <v>46</v>
      </c>
      <c r="C74" s="67"/>
      <c r="D74" s="67"/>
      <c r="E74" s="67"/>
      <c r="F74" s="67"/>
    </row>
    <row r="75" spans="1:6" s="17" customFormat="1" ht="18.75" customHeight="1" x14ac:dyDescent="0.25">
      <c r="A75" s="76" t="s">
        <v>47</v>
      </c>
      <c r="B75" s="58" t="s">
        <v>17</v>
      </c>
      <c r="C75" s="61"/>
      <c r="D75" s="61"/>
      <c r="E75" s="61"/>
      <c r="F75" s="61"/>
    </row>
    <row r="76" spans="1:6" s="17" customFormat="1" ht="18.75" customHeight="1" x14ac:dyDescent="0.25">
      <c r="A76" s="78" t="s">
        <v>48</v>
      </c>
      <c r="B76" s="79" t="s">
        <v>19</v>
      </c>
      <c r="C76" s="80"/>
      <c r="D76" s="80"/>
      <c r="E76" s="80"/>
      <c r="F76" s="80"/>
    </row>
    <row r="77" spans="1:6" s="17" customFormat="1" ht="18.75" customHeight="1" x14ac:dyDescent="0.25">
      <c r="A77" s="62">
        <v>8</v>
      </c>
      <c r="B77" s="63" t="s">
        <v>49</v>
      </c>
      <c r="C77" s="67"/>
      <c r="D77" s="67"/>
      <c r="E77" s="67"/>
      <c r="F77" s="67"/>
    </row>
    <row r="78" spans="1:6" s="17" customFormat="1" ht="18.75" customHeight="1" x14ac:dyDescent="0.25">
      <c r="A78" s="76" t="s">
        <v>50</v>
      </c>
      <c r="B78" s="58" t="s">
        <v>17</v>
      </c>
      <c r="C78" s="61"/>
      <c r="D78" s="61"/>
      <c r="E78" s="61"/>
      <c r="F78" s="61"/>
    </row>
    <row r="79" spans="1:6" s="17" customFormat="1" ht="18.75" customHeight="1" x14ac:dyDescent="0.25">
      <c r="A79" s="78" t="s">
        <v>51</v>
      </c>
      <c r="B79" s="79" t="s">
        <v>19</v>
      </c>
      <c r="C79" s="92"/>
      <c r="D79" s="92"/>
      <c r="E79" s="92"/>
      <c r="F79" s="92"/>
    </row>
    <row r="80" spans="1:6" s="17" customFormat="1" ht="29.25" x14ac:dyDescent="0.25">
      <c r="A80" s="62">
        <v>9</v>
      </c>
      <c r="B80" s="63" t="s">
        <v>52</v>
      </c>
      <c r="C80" s="94"/>
      <c r="D80" s="94"/>
      <c r="E80" s="94"/>
      <c r="F80" s="94"/>
    </row>
    <row r="81" spans="1:6" s="17" customFormat="1" ht="19.5" customHeight="1" x14ac:dyDescent="0.25">
      <c r="A81" s="76" t="s">
        <v>53</v>
      </c>
      <c r="B81" s="58" t="s">
        <v>17</v>
      </c>
      <c r="C81" s="93"/>
      <c r="D81" s="93"/>
      <c r="E81" s="93"/>
      <c r="F81" s="93"/>
    </row>
    <row r="82" spans="1:6" s="17" customFormat="1" ht="19.5" customHeight="1" x14ac:dyDescent="0.25">
      <c r="A82" s="78" t="s">
        <v>54</v>
      </c>
      <c r="B82" s="79" t="s">
        <v>19</v>
      </c>
      <c r="C82" s="92"/>
      <c r="D82" s="92"/>
      <c r="E82" s="92"/>
      <c r="F82" s="92"/>
    </row>
    <row r="83" spans="1:6" s="17" customFormat="1" ht="18" customHeight="1" x14ac:dyDescent="0.25">
      <c r="A83" s="62">
        <v>10</v>
      </c>
      <c r="B83" s="63" t="s">
        <v>55</v>
      </c>
      <c r="C83" s="94"/>
      <c r="D83" s="94"/>
      <c r="E83" s="94"/>
      <c r="F83" s="94"/>
    </row>
    <row r="84" spans="1:6" s="17" customFormat="1" ht="18" customHeight="1" x14ac:dyDescent="0.25">
      <c r="A84" s="76" t="s">
        <v>56</v>
      </c>
      <c r="B84" s="58" t="s">
        <v>17</v>
      </c>
      <c r="C84" s="93"/>
      <c r="D84" s="93"/>
      <c r="E84" s="93"/>
      <c r="F84" s="93"/>
    </row>
    <row r="85" spans="1:6" s="17" customFormat="1" ht="18" customHeight="1" x14ac:dyDescent="0.25">
      <c r="A85" s="78" t="s">
        <v>57</v>
      </c>
      <c r="B85" s="79" t="s">
        <v>19</v>
      </c>
      <c r="C85" s="92"/>
      <c r="D85" s="92"/>
      <c r="E85" s="92"/>
      <c r="F85" s="92"/>
    </row>
    <row r="86" spans="1:6" s="17" customFormat="1" ht="21" customHeight="1" x14ac:dyDescent="0.25">
      <c r="A86" s="62">
        <v>11</v>
      </c>
      <c r="B86" s="63" t="s">
        <v>58</v>
      </c>
      <c r="C86" s="94"/>
      <c r="D86" s="94"/>
      <c r="E86" s="94"/>
      <c r="F86" s="94"/>
    </row>
    <row r="87" spans="1:6" s="17" customFormat="1" ht="18.75" customHeight="1" x14ac:dyDescent="0.25">
      <c r="A87" s="76">
        <v>1</v>
      </c>
      <c r="B87" s="58" t="s">
        <v>59</v>
      </c>
      <c r="C87" s="93"/>
      <c r="D87" s="93"/>
      <c r="E87" s="93"/>
      <c r="F87" s="93"/>
    </row>
    <row r="88" spans="1:6" s="17" customFormat="1" ht="27.75" customHeight="1" x14ac:dyDescent="0.25">
      <c r="A88" s="20"/>
      <c r="B88" s="49" t="s">
        <v>60</v>
      </c>
      <c r="C88" s="50"/>
      <c r="D88" s="50"/>
      <c r="E88" s="50"/>
      <c r="F88" s="50"/>
    </row>
    <row r="89" spans="1:6" s="17" customFormat="1" ht="18.75" customHeight="1" x14ac:dyDescent="0.25">
      <c r="A89" s="20">
        <v>2</v>
      </c>
      <c r="B89" s="40" t="s">
        <v>58</v>
      </c>
      <c r="C89" s="50"/>
      <c r="D89" s="50"/>
      <c r="E89" s="50"/>
      <c r="F89" s="50"/>
    </row>
    <row r="90" spans="1:6" s="17" customFormat="1" ht="30.75" customHeight="1" x14ac:dyDescent="0.25">
      <c r="A90" s="51"/>
      <c r="B90" s="52" t="s">
        <v>61</v>
      </c>
      <c r="C90" s="53"/>
      <c r="D90" s="53"/>
      <c r="E90" s="53"/>
      <c r="F90" s="53"/>
    </row>
    <row r="91" spans="1:6" x14ac:dyDescent="0.25">
      <c r="A91" s="1"/>
    </row>
  </sheetData>
  <mergeCells count="9">
    <mergeCell ref="A4:F4"/>
    <mergeCell ref="A1:F1"/>
    <mergeCell ref="A5:F5"/>
    <mergeCell ref="A6:F6"/>
    <mergeCell ref="A8:A9"/>
    <mergeCell ref="B8:B9"/>
    <mergeCell ref="C8:C9"/>
    <mergeCell ref="D8:D9"/>
    <mergeCell ref="E8:F8"/>
  </mergeCells>
  <phoneticPr fontId="16" type="noConversion"/>
  <pageMargins left="0.3" right="0" top="0.7" bottom="0.4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workbookViewId="0">
      <selection activeCell="C13" sqref="C13"/>
    </sheetView>
  </sheetViews>
  <sheetFormatPr defaultRowHeight="15" x14ac:dyDescent="0.25"/>
  <cols>
    <col min="1" max="1" width="8" customWidth="1"/>
    <col min="2" max="2" width="57" customWidth="1"/>
    <col min="3" max="3" width="24.5703125" customWidth="1"/>
  </cols>
  <sheetData>
    <row r="1" spans="1:6" ht="38.25" customHeight="1" x14ac:dyDescent="0.25">
      <c r="A1" s="104" t="s">
        <v>73</v>
      </c>
      <c r="B1" s="104"/>
      <c r="C1" s="104"/>
      <c r="D1" s="7"/>
      <c r="E1" s="7"/>
      <c r="F1" s="7"/>
    </row>
    <row r="2" spans="1:6" ht="21.75" customHeight="1" x14ac:dyDescent="0.25">
      <c r="A2" s="11" t="s">
        <v>107</v>
      </c>
      <c r="B2" s="9"/>
      <c r="C2" s="10"/>
      <c r="D2" s="6"/>
      <c r="E2" s="6"/>
      <c r="F2" s="6"/>
    </row>
    <row r="3" spans="1:6" ht="21.75" customHeight="1" x14ac:dyDescent="0.25">
      <c r="A3" s="11" t="s">
        <v>108</v>
      </c>
      <c r="B3" s="8"/>
      <c r="C3" s="10"/>
      <c r="D3" s="6"/>
      <c r="E3" s="6"/>
      <c r="F3" s="6"/>
    </row>
    <row r="4" spans="1:6" ht="27.75" customHeight="1" x14ac:dyDescent="0.3">
      <c r="A4" s="109" t="s">
        <v>62</v>
      </c>
      <c r="B4" s="109"/>
      <c r="C4" s="109"/>
      <c r="D4" s="6"/>
      <c r="E4" s="6"/>
      <c r="F4" s="6"/>
    </row>
    <row r="5" spans="1:6" s="15" customFormat="1" ht="21" customHeight="1" x14ac:dyDescent="0.3">
      <c r="A5" s="104" t="s">
        <v>119</v>
      </c>
      <c r="B5" s="104"/>
      <c r="C5" s="104"/>
      <c r="D5" s="18"/>
      <c r="E5" s="18"/>
      <c r="F5" s="18"/>
    </row>
    <row r="6" spans="1:6" ht="23.25" customHeight="1" x14ac:dyDescent="0.25">
      <c r="A6" s="106" t="s">
        <v>63</v>
      </c>
      <c r="B6" s="106"/>
      <c r="C6" s="106"/>
      <c r="D6" s="6"/>
      <c r="E6" s="6"/>
      <c r="F6" s="6"/>
    </row>
    <row r="7" spans="1:6" ht="22.5" customHeight="1" x14ac:dyDescent="0.25">
      <c r="A7" s="12"/>
      <c r="B7" s="10"/>
      <c r="C7" s="12" t="s">
        <v>69</v>
      </c>
      <c r="D7" s="6"/>
      <c r="E7" s="6"/>
      <c r="F7" s="6"/>
    </row>
    <row r="8" spans="1:6" s="25" customFormat="1" x14ac:dyDescent="0.25">
      <c r="A8" s="108" t="s">
        <v>1</v>
      </c>
      <c r="B8" s="108" t="s">
        <v>2</v>
      </c>
      <c r="C8" s="108" t="s">
        <v>3</v>
      </c>
      <c r="D8" s="4"/>
      <c r="E8" s="4"/>
      <c r="F8" s="4"/>
    </row>
    <row r="9" spans="1:6" s="25" customFormat="1" x14ac:dyDescent="0.25">
      <c r="A9" s="108"/>
      <c r="B9" s="108"/>
      <c r="C9" s="108"/>
      <c r="D9" s="4"/>
      <c r="E9" s="4"/>
      <c r="F9" s="4"/>
    </row>
    <row r="10" spans="1:6" s="25" customFormat="1" x14ac:dyDescent="0.25">
      <c r="A10" s="63" t="s">
        <v>6</v>
      </c>
      <c r="B10" s="63" t="s">
        <v>7</v>
      </c>
      <c r="C10" s="99"/>
      <c r="D10" s="4"/>
      <c r="E10" s="4"/>
      <c r="F10" s="4"/>
    </row>
    <row r="11" spans="1:6" s="25" customFormat="1" ht="16.5" customHeight="1" x14ac:dyDescent="0.25">
      <c r="A11" s="62">
        <v>1</v>
      </c>
      <c r="B11" s="63" t="s">
        <v>8</v>
      </c>
      <c r="C11" s="64">
        <f>C12+C16</f>
        <v>1504000000</v>
      </c>
      <c r="D11" s="4"/>
      <c r="E11" s="4"/>
      <c r="F11" s="4"/>
    </row>
    <row r="12" spans="1:6" s="25" customFormat="1" ht="16.5" customHeight="1" x14ac:dyDescent="0.25">
      <c r="A12" s="76" t="s">
        <v>9</v>
      </c>
      <c r="B12" s="54" t="s">
        <v>10</v>
      </c>
      <c r="C12" s="55">
        <f t="shared" ref="C12" si="0">SUM(C13:C15)</f>
        <v>104000000</v>
      </c>
      <c r="D12" s="4"/>
      <c r="E12" s="4"/>
      <c r="F12" s="4"/>
    </row>
    <row r="13" spans="1:6" s="25" customFormat="1" ht="18" customHeight="1" x14ac:dyDescent="0.25">
      <c r="A13" s="40"/>
      <c r="B13" s="41" t="s">
        <v>64</v>
      </c>
      <c r="C13" s="42">
        <v>29000000</v>
      </c>
      <c r="D13" s="4"/>
      <c r="E13" s="4"/>
      <c r="F13" s="4"/>
    </row>
    <row r="14" spans="1:6" s="25" customFormat="1" ht="18" customHeight="1" x14ac:dyDescent="0.25">
      <c r="A14" s="40"/>
      <c r="B14" s="46" t="s">
        <v>65</v>
      </c>
      <c r="C14" s="42">
        <v>8000000</v>
      </c>
      <c r="D14" s="4"/>
      <c r="E14" s="4"/>
      <c r="F14" s="4"/>
    </row>
    <row r="15" spans="1:6" s="25" customFormat="1" ht="18" customHeight="1" x14ac:dyDescent="0.25">
      <c r="A15" s="40"/>
      <c r="B15" s="46" t="s">
        <v>66</v>
      </c>
      <c r="C15" s="42">
        <v>67000000</v>
      </c>
      <c r="D15" s="4"/>
      <c r="E15" s="4"/>
      <c r="F15" s="4"/>
    </row>
    <row r="16" spans="1:6" s="25" customFormat="1" ht="18" customHeight="1" x14ac:dyDescent="0.25">
      <c r="A16" s="20" t="s">
        <v>11</v>
      </c>
      <c r="B16" s="37" t="s">
        <v>12</v>
      </c>
      <c r="C16" s="38">
        <f t="shared" ref="C16" si="1">SUM(C17)</f>
        <v>1400000000</v>
      </c>
      <c r="D16" s="4"/>
      <c r="E16" s="4"/>
      <c r="F16" s="4"/>
    </row>
    <row r="17" spans="1:6" s="25" customFormat="1" ht="17.25" customHeight="1" x14ac:dyDescent="0.25">
      <c r="A17" s="79"/>
      <c r="B17" s="82" t="s">
        <v>115</v>
      </c>
      <c r="C17" s="83">
        <f>bieu1!C17</f>
        <v>1400000000</v>
      </c>
      <c r="D17" s="4"/>
      <c r="E17" s="4"/>
      <c r="F17" s="4"/>
    </row>
    <row r="18" spans="1:6" s="25" customFormat="1" ht="18.75" customHeight="1" x14ac:dyDescent="0.25">
      <c r="A18" s="62">
        <v>2</v>
      </c>
      <c r="B18" s="63" t="s">
        <v>13</v>
      </c>
      <c r="C18" s="94"/>
      <c r="D18" s="4"/>
      <c r="E18" s="4"/>
      <c r="F18" s="4"/>
    </row>
    <row r="19" spans="1:6" s="27" customFormat="1" ht="18.75" customHeight="1" x14ac:dyDescent="0.2">
      <c r="A19" s="100" t="s">
        <v>14</v>
      </c>
      <c r="B19" s="54" t="s">
        <v>15</v>
      </c>
      <c r="C19" s="101"/>
      <c r="D19" s="26"/>
      <c r="E19" s="26"/>
      <c r="F19" s="26"/>
    </row>
    <row r="20" spans="1:6" s="25" customFormat="1" ht="18.75" customHeight="1" x14ac:dyDescent="0.25">
      <c r="A20" s="20" t="s">
        <v>16</v>
      </c>
      <c r="B20" s="40" t="s">
        <v>17</v>
      </c>
      <c r="C20" s="50"/>
      <c r="D20" s="4"/>
      <c r="E20" s="4"/>
      <c r="F20" s="4"/>
    </row>
    <row r="21" spans="1:6" s="25" customFormat="1" ht="18.75" customHeight="1" x14ac:dyDescent="0.25">
      <c r="A21" s="20" t="s">
        <v>18</v>
      </c>
      <c r="B21" s="40" t="s">
        <v>19</v>
      </c>
      <c r="C21" s="50"/>
      <c r="D21" s="4"/>
      <c r="E21" s="4"/>
      <c r="F21" s="4"/>
    </row>
    <row r="22" spans="1:6" s="27" customFormat="1" ht="18.75" customHeight="1" x14ac:dyDescent="0.2">
      <c r="A22" s="39" t="s">
        <v>20</v>
      </c>
      <c r="B22" s="37" t="s">
        <v>21</v>
      </c>
      <c r="C22" s="95"/>
      <c r="D22" s="26"/>
      <c r="E22" s="26"/>
      <c r="F22" s="26"/>
    </row>
    <row r="23" spans="1:6" s="25" customFormat="1" ht="18.75" customHeight="1" x14ac:dyDescent="0.25">
      <c r="A23" s="20" t="s">
        <v>16</v>
      </c>
      <c r="B23" s="40" t="s">
        <v>22</v>
      </c>
      <c r="C23" s="50"/>
      <c r="D23" s="4"/>
      <c r="E23" s="4"/>
      <c r="F23" s="4"/>
    </row>
    <row r="24" spans="1:6" s="25" customFormat="1" ht="18.75" customHeight="1" x14ac:dyDescent="0.25">
      <c r="A24" s="78" t="s">
        <v>18</v>
      </c>
      <c r="B24" s="79" t="s">
        <v>23</v>
      </c>
      <c r="C24" s="92"/>
      <c r="D24" s="4"/>
      <c r="E24" s="4"/>
      <c r="F24" s="4"/>
    </row>
    <row r="25" spans="1:6" s="25" customFormat="1" ht="16.5" customHeight="1" x14ac:dyDescent="0.25">
      <c r="A25" s="62">
        <v>3</v>
      </c>
      <c r="B25" s="63" t="s">
        <v>24</v>
      </c>
      <c r="C25" s="64">
        <f>C26+C30</f>
        <v>1504000000</v>
      </c>
      <c r="D25" s="4"/>
      <c r="E25" s="4"/>
      <c r="F25" s="4"/>
    </row>
    <row r="26" spans="1:6" s="25" customFormat="1" ht="16.5" customHeight="1" x14ac:dyDescent="0.25">
      <c r="A26" s="76" t="s">
        <v>25</v>
      </c>
      <c r="B26" s="54" t="s">
        <v>10</v>
      </c>
      <c r="C26" s="55">
        <f t="shared" ref="C26" si="2">SUM(C27:C29)</f>
        <v>104000000</v>
      </c>
      <c r="D26" s="4"/>
      <c r="E26" s="4"/>
      <c r="F26" s="4"/>
    </row>
    <row r="27" spans="1:6" s="25" customFormat="1" ht="16.5" customHeight="1" x14ac:dyDescent="0.25">
      <c r="A27" s="40"/>
      <c r="B27" s="41" t="s">
        <v>64</v>
      </c>
      <c r="C27" s="42">
        <f>bieu1!C27</f>
        <v>29000000</v>
      </c>
      <c r="D27" s="4"/>
      <c r="E27" s="4"/>
      <c r="F27" s="4"/>
    </row>
    <row r="28" spans="1:6" s="25" customFormat="1" ht="16.5" customHeight="1" x14ac:dyDescent="0.25">
      <c r="A28" s="40"/>
      <c r="B28" s="46" t="s">
        <v>65</v>
      </c>
      <c r="C28" s="42">
        <f>bieu1!C28</f>
        <v>8000000</v>
      </c>
      <c r="D28" s="4"/>
      <c r="E28" s="4"/>
      <c r="F28" s="4"/>
    </row>
    <row r="29" spans="1:6" s="25" customFormat="1" ht="16.5" customHeight="1" x14ac:dyDescent="0.25">
      <c r="A29" s="40"/>
      <c r="B29" s="46" t="s">
        <v>66</v>
      </c>
      <c r="C29" s="42">
        <f>bieu1!C29</f>
        <v>67000000</v>
      </c>
      <c r="D29" s="4"/>
      <c r="E29" s="4"/>
      <c r="F29" s="4"/>
    </row>
    <row r="30" spans="1:6" s="25" customFormat="1" x14ac:dyDescent="0.25">
      <c r="A30" s="20" t="s">
        <v>26</v>
      </c>
      <c r="B30" s="37" t="s">
        <v>12</v>
      </c>
      <c r="C30" s="38">
        <f t="shared" ref="C30" si="3">SUM(C31)</f>
        <v>1400000000</v>
      </c>
      <c r="D30" s="4"/>
      <c r="E30" s="4"/>
      <c r="F30" s="4"/>
    </row>
    <row r="31" spans="1:6" s="25" customFormat="1" ht="30" x14ac:dyDescent="0.25">
      <c r="A31" s="79"/>
      <c r="B31" s="82" t="s">
        <v>74</v>
      </c>
      <c r="C31" s="83">
        <f>bieu1!C31</f>
        <v>1400000000</v>
      </c>
      <c r="D31" s="4"/>
      <c r="E31" s="4"/>
      <c r="F31" s="4"/>
    </row>
    <row r="32" spans="1:6" s="25" customFormat="1" ht="17.25" customHeight="1" x14ac:dyDescent="0.25">
      <c r="A32" s="63" t="s">
        <v>27</v>
      </c>
      <c r="B32" s="63" t="s">
        <v>28</v>
      </c>
      <c r="C32" s="64">
        <f>C33+C68+C62</f>
        <v>6797000000</v>
      </c>
      <c r="D32" s="4"/>
      <c r="E32" s="4"/>
      <c r="F32" s="4"/>
    </row>
    <row r="33" spans="1:6" s="25" customFormat="1" ht="17.25" customHeight="1" x14ac:dyDescent="0.25">
      <c r="A33" s="62">
        <v>1</v>
      </c>
      <c r="B33" s="63" t="s">
        <v>21</v>
      </c>
      <c r="C33" s="64">
        <f>C34+C38</f>
        <v>6797000000</v>
      </c>
      <c r="D33" s="4"/>
      <c r="E33" s="4"/>
      <c r="F33" s="4"/>
    </row>
    <row r="34" spans="1:6" s="25" customFormat="1" ht="17.25" customHeight="1" x14ac:dyDescent="0.25">
      <c r="A34" s="100" t="s">
        <v>9</v>
      </c>
      <c r="B34" s="54" t="s">
        <v>22</v>
      </c>
      <c r="C34" s="55">
        <f>SUM(C35:C37)</f>
        <v>5005000000</v>
      </c>
      <c r="D34" s="4"/>
      <c r="E34" s="4"/>
      <c r="F34" s="4"/>
    </row>
    <row r="35" spans="1:6" s="25" customFormat="1" ht="17.25" customHeight="1" x14ac:dyDescent="0.25">
      <c r="A35" s="20" t="s">
        <v>75</v>
      </c>
      <c r="B35" s="40" t="s">
        <v>76</v>
      </c>
      <c r="C35" s="22">
        <f>bieu1!C35</f>
        <v>3248000000</v>
      </c>
      <c r="D35" s="4"/>
      <c r="E35" s="4"/>
      <c r="F35" s="4"/>
    </row>
    <row r="36" spans="1:6" s="25" customFormat="1" ht="17.25" customHeight="1" x14ac:dyDescent="0.25">
      <c r="A36" s="20" t="s">
        <v>77</v>
      </c>
      <c r="B36" s="40" t="s">
        <v>78</v>
      </c>
      <c r="C36" s="22">
        <f>bieu1!C36</f>
        <v>693000000</v>
      </c>
      <c r="D36" s="4"/>
      <c r="E36" s="4"/>
      <c r="F36" s="4"/>
    </row>
    <row r="37" spans="1:6" s="25" customFormat="1" ht="17.25" customHeight="1" x14ac:dyDescent="0.25">
      <c r="A37" s="20" t="s">
        <v>79</v>
      </c>
      <c r="B37" s="40" t="s">
        <v>80</v>
      </c>
      <c r="C37" s="22">
        <f>bieu1!C37</f>
        <v>1064000000</v>
      </c>
      <c r="D37" s="4"/>
      <c r="E37" s="4"/>
      <c r="F37" s="4"/>
    </row>
    <row r="38" spans="1:6" s="25" customFormat="1" ht="17.25" customHeight="1" x14ac:dyDescent="0.25">
      <c r="A38" s="39" t="s">
        <v>11</v>
      </c>
      <c r="B38" s="37" t="s">
        <v>23</v>
      </c>
      <c r="C38" s="38">
        <f>SUM(C39:C54)</f>
        <v>1792000000</v>
      </c>
      <c r="D38" s="4"/>
      <c r="E38" s="4"/>
      <c r="F38" s="4"/>
    </row>
    <row r="39" spans="1:6" s="25" customFormat="1" ht="17.25" customHeight="1" x14ac:dyDescent="0.25">
      <c r="A39" s="20" t="s">
        <v>81</v>
      </c>
      <c r="B39" s="40" t="s">
        <v>109</v>
      </c>
      <c r="C39" s="22">
        <f>bieu1!C39</f>
        <v>102000000</v>
      </c>
      <c r="D39" s="4"/>
      <c r="E39" s="4"/>
      <c r="F39" s="4"/>
    </row>
    <row r="40" spans="1:6" s="25" customFormat="1" ht="17.25" customHeight="1" x14ac:dyDescent="0.25">
      <c r="A40" s="20" t="s">
        <v>90</v>
      </c>
      <c r="B40" s="21" t="s">
        <v>110</v>
      </c>
      <c r="C40" s="22">
        <f>bieu1!C40</f>
        <v>72000000</v>
      </c>
      <c r="D40" s="4"/>
      <c r="E40" s="4"/>
      <c r="F40" s="4"/>
    </row>
    <row r="41" spans="1:6" s="25" customFormat="1" ht="17.25" customHeight="1" x14ac:dyDescent="0.25">
      <c r="A41" s="20" t="s">
        <v>91</v>
      </c>
      <c r="B41" s="21" t="s">
        <v>111</v>
      </c>
      <c r="C41" s="22">
        <f>bieu1!C41</f>
        <v>54000000</v>
      </c>
      <c r="D41" s="4"/>
      <c r="E41" s="4"/>
      <c r="F41" s="4"/>
    </row>
    <row r="42" spans="1:6" s="25" customFormat="1" ht="17.25" customHeight="1" x14ac:dyDescent="0.25">
      <c r="A42" s="20" t="s">
        <v>92</v>
      </c>
      <c r="B42" s="23" t="s">
        <v>112</v>
      </c>
      <c r="C42" s="22">
        <f>bieu1!C42</f>
        <v>16000000</v>
      </c>
      <c r="D42" s="4"/>
      <c r="E42" s="4"/>
      <c r="F42" s="4"/>
    </row>
    <row r="43" spans="1:6" s="25" customFormat="1" ht="17.25" customHeight="1" x14ac:dyDescent="0.25">
      <c r="A43" s="20" t="s">
        <v>93</v>
      </c>
      <c r="B43" s="24" t="s">
        <v>113</v>
      </c>
      <c r="C43" s="22">
        <f>bieu1!C43</f>
        <v>135000000</v>
      </c>
      <c r="D43" s="4"/>
      <c r="E43" s="4"/>
      <c r="F43" s="4"/>
    </row>
    <row r="44" spans="1:6" s="25" customFormat="1" ht="17.25" customHeight="1" x14ac:dyDescent="0.25">
      <c r="A44" s="20" t="s">
        <v>94</v>
      </c>
      <c r="B44" s="21" t="s">
        <v>82</v>
      </c>
      <c r="C44" s="22">
        <f>bieu1!C44</f>
        <v>10000000</v>
      </c>
      <c r="D44" s="4"/>
      <c r="E44" s="4"/>
      <c r="F44" s="4"/>
    </row>
    <row r="45" spans="1:6" s="25" customFormat="1" ht="17.25" customHeight="1" x14ac:dyDescent="0.25">
      <c r="A45" s="20" t="s">
        <v>95</v>
      </c>
      <c r="B45" s="21" t="s">
        <v>83</v>
      </c>
      <c r="C45" s="22">
        <f>bieu1!C45</f>
        <v>270000000</v>
      </c>
      <c r="D45" s="4"/>
      <c r="E45" s="4"/>
      <c r="F45" s="4"/>
    </row>
    <row r="46" spans="1:6" s="25" customFormat="1" ht="17.25" customHeight="1" x14ac:dyDescent="0.25">
      <c r="A46" s="20" t="s">
        <v>96</v>
      </c>
      <c r="B46" s="24" t="s">
        <v>84</v>
      </c>
      <c r="C46" s="22">
        <f>bieu1!C46</f>
        <v>23000000</v>
      </c>
      <c r="D46" s="4"/>
      <c r="E46" s="4"/>
      <c r="F46" s="4"/>
    </row>
    <row r="47" spans="1:6" s="25" customFormat="1" ht="17.25" customHeight="1" x14ac:dyDescent="0.25">
      <c r="A47" s="20" t="s">
        <v>97</v>
      </c>
      <c r="B47" s="21" t="s">
        <v>106</v>
      </c>
      <c r="C47" s="22">
        <f>bieu1!C47</f>
        <v>30000000</v>
      </c>
      <c r="D47" s="4"/>
      <c r="E47" s="4"/>
      <c r="F47" s="4"/>
    </row>
    <row r="48" spans="1:6" s="35" customFormat="1" ht="31.5" customHeight="1" x14ac:dyDescent="0.25">
      <c r="A48" s="30" t="s">
        <v>98</v>
      </c>
      <c r="B48" s="33" t="s">
        <v>116</v>
      </c>
      <c r="C48" s="32">
        <f>bieu1!C48</f>
        <v>135000000</v>
      </c>
    </row>
    <row r="49" spans="1:6" s="35" customFormat="1" ht="45" x14ac:dyDescent="0.25">
      <c r="A49" s="30" t="s">
        <v>99</v>
      </c>
      <c r="B49" s="33" t="s">
        <v>85</v>
      </c>
      <c r="C49" s="32">
        <f>bieu1!C49</f>
        <v>230000000</v>
      </c>
    </row>
    <row r="50" spans="1:6" s="35" customFormat="1" ht="30" x14ac:dyDescent="0.25">
      <c r="A50" s="30" t="s">
        <v>100</v>
      </c>
      <c r="B50" s="33" t="s">
        <v>117</v>
      </c>
      <c r="C50" s="32">
        <f>bieu1!C50</f>
        <v>338000000</v>
      </c>
    </row>
    <row r="51" spans="1:6" s="25" customFormat="1" ht="17.25" customHeight="1" x14ac:dyDescent="0.25">
      <c r="A51" s="30" t="s">
        <v>101</v>
      </c>
      <c r="B51" s="24" t="s">
        <v>86</v>
      </c>
      <c r="C51" s="22">
        <f>bieu1!C51</f>
        <v>90000000</v>
      </c>
      <c r="D51" s="4"/>
      <c r="E51" s="4"/>
      <c r="F51" s="4"/>
    </row>
    <row r="52" spans="1:6" s="25" customFormat="1" ht="17.25" customHeight="1" x14ac:dyDescent="0.25">
      <c r="A52" s="30" t="s">
        <v>102</v>
      </c>
      <c r="B52" s="24" t="s">
        <v>87</v>
      </c>
      <c r="C52" s="22">
        <f>bieu1!C52</f>
        <v>207000000</v>
      </c>
      <c r="D52" s="4"/>
      <c r="E52" s="4"/>
      <c r="F52" s="4"/>
    </row>
    <row r="53" spans="1:6" s="25" customFormat="1" ht="17.25" customHeight="1" x14ac:dyDescent="0.25">
      <c r="A53" s="30" t="s">
        <v>103</v>
      </c>
      <c r="B53" s="21" t="s">
        <v>88</v>
      </c>
      <c r="C53" s="22">
        <f>bieu1!C53</f>
        <v>70000000</v>
      </c>
      <c r="D53" s="4"/>
      <c r="E53" s="4"/>
      <c r="F53" s="4"/>
    </row>
    <row r="54" spans="1:6" s="25" customFormat="1" ht="17.25" customHeight="1" x14ac:dyDescent="0.25">
      <c r="A54" s="102" t="s">
        <v>118</v>
      </c>
      <c r="B54" s="86" t="s">
        <v>89</v>
      </c>
      <c r="C54" s="80">
        <f>bieu1!C54</f>
        <v>10000000</v>
      </c>
      <c r="D54" s="4"/>
      <c r="E54" s="4"/>
      <c r="F54" s="4"/>
    </row>
    <row r="55" spans="1:6" s="25" customFormat="1" ht="15.75" customHeight="1" x14ac:dyDescent="0.25">
      <c r="A55" s="62">
        <v>2</v>
      </c>
      <c r="B55" s="63" t="s">
        <v>29</v>
      </c>
      <c r="C55" s="94"/>
      <c r="D55" s="4"/>
      <c r="E55" s="4"/>
      <c r="F55" s="4"/>
    </row>
    <row r="56" spans="1:6" s="25" customFormat="1" x14ac:dyDescent="0.25">
      <c r="A56" s="76" t="s">
        <v>14</v>
      </c>
      <c r="B56" s="58" t="s">
        <v>30</v>
      </c>
      <c r="C56" s="93"/>
      <c r="D56" s="4"/>
      <c r="E56" s="4"/>
      <c r="F56" s="4"/>
    </row>
    <row r="57" spans="1:6" s="25" customFormat="1" x14ac:dyDescent="0.25">
      <c r="A57" s="40"/>
      <c r="B57" s="49" t="s">
        <v>31</v>
      </c>
      <c r="C57" s="50"/>
      <c r="D57" s="4"/>
      <c r="E57" s="4"/>
      <c r="F57" s="4"/>
    </row>
    <row r="58" spans="1:6" s="25" customFormat="1" x14ac:dyDescent="0.25">
      <c r="A58" s="40"/>
      <c r="B58" s="49" t="s">
        <v>32</v>
      </c>
      <c r="C58" s="50"/>
      <c r="D58" s="4"/>
      <c r="E58" s="4"/>
      <c r="F58" s="4"/>
    </row>
    <row r="59" spans="1:6" s="25" customFormat="1" x14ac:dyDescent="0.25">
      <c r="A59" s="40"/>
      <c r="B59" s="49" t="s">
        <v>33</v>
      </c>
      <c r="C59" s="50"/>
      <c r="D59" s="4"/>
      <c r="E59" s="4"/>
      <c r="F59" s="4"/>
    </row>
    <row r="60" spans="1:6" s="25" customFormat="1" x14ac:dyDescent="0.25">
      <c r="A60" s="20" t="s">
        <v>20</v>
      </c>
      <c r="B60" s="40" t="s">
        <v>34</v>
      </c>
      <c r="C60" s="50"/>
      <c r="D60" s="4"/>
      <c r="E60" s="4"/>
      <c r="F60" s="4"/>
    </row>
    <row r="61" spans="1:6" s="25" customFormat="1" ht="15.75" customHeight="1" x14ac:dyDescent="0.25">
      <c r="A61" s="78" t="s">
        <v>35</v>
      </c>
      <c r="B61" s="79" t="s">
        <v>19</v>
      </c>
      <c r="C61" s="92"/>
      <c r="D61" s="4"/>
      <c r="E61" s="4"/>
      <c r="F61" s="4"/>
    </row>
    <row r="62" spans="1:6" s="25" customFormat="1" x14ac:dyDescent="0.25">
      <c r="A62" s="62">
        <v>3</v>
      </c>
      <c r="B62" s="63" t="s">
        <v>36</v>
      </c>
      <c r="C62" s="64"/>
      <c r="D62" s="4"/>
      <c r="E62" s="4"/>
      <c r="F62" s="4"/>
    </row>
    <row r="63" spans="1:6" s="25" customFormat="1" ht="17.25" customHeight="1" x14ac:dyDescent="0.25">
      <c r="A63" s="76" t="s">
        <v>25</v>
      </c>
      <c r="B63" s="58" t="s">
        <v>17</v>
      </c>
      <c r="C63" s="93"/>
      <c r="D63" s="4"/>
      <c r="E63" s="4"/>
      <c r="F63" s="4"/>
    </row>
    <row r="64" spans="1:6" s="25" customFormat="1" ht="17.25" customHeight="1" x14ac:dyDescent="0.25">
      <c r="A64" s="78" t="s">
        <v>26</v>
      </c>
      <c r="B64" s="79" t="s">
        <v>19</v>
      </c>
      <c r="C64" s="80"/>
      <c r="D64" s="4"/>
      <c r="E64" s="4"/>
      <c r="F64" s="4"/>
    </row>
    <row r="65" spans="1:6" s="25" customFormat="1" ht="17.25" customHeight="1" x14ac:dyDescent="0.25">
      <c r="A65" s="62">
        <v>4</v>
      </c>
      <c r="B65" s="63" t="s">
        <v>37</v>
      </c>
      <c r="C65" s="94"/>
      <c r="D65" s="4"/>
      <c r="E65" s="4"/>
      <c r="F65" s="4"/>
    </row>
    <row r="66" spans="1:6" s="25" customFormat="1" ht="17.25" customHeight="1" x14ac:dyDescent="0.25">
      <c r="A66" s="76" t="s">
        <v>38</v>
      </c>
      <c r="B66" s="58" t="s">
        <v>17</v>
      </c>
      <c r="C66" s="93"/>
      <c r="D66" s="4"/>
      <c r="E66" s="4"/>
      <c r="F66" s="4"/>
    </row>
    <row r="67" spans="1:6" s="25" customFormat="1" ht="17.25" customHeight="1" x14ac:dyDescent="0.25">
      <c r="A67" s="78" t="s">
        <v>39</v>
      </c>
      <c r="B67" s="79" t="s">
        <v>19</v>
      </c>
      <c r="C67" s="92"/>
      <c r="D67" s="4"/>
      <c r="E67" s="4"/>
      <c r="F67" s="4"/>
    </row>
    <row r="68" spans="1:6" s="25" customFormat="1" ht="17.25" customHeight="1" x14ac:dyDescent="0.25">
      <c r="A68" s="62">
        <v>5</v>
      </c>
      <c r="B68" s="63" t="s">
        <v>40</v>
      </c>
      <c r="C68" s="64"/>
      <c r="D68" s="4"/>
      <c r="E68" s="4"/>
      <c r="F68" s="4"/>
    </row>
    <row r="69" spans="1:6" s="25" customFormat="1" ht="17.25" customHeight="1" x14ac:dyDescent="0.25">
      <c r="A69" s="76" t="s">
        <v>41</v>
      </c>
      <c r="B69" s="58" t="s">
        <v>17</v>
      </c>
      <c r="C69" s="93"/>
      <c r="D69" s="4"/>
      <c r="E69" s="4"/>
      <c r="F69" s="4"/>
    </row>
    <row r="70" spans="1:6" s="25" customFormat="1" ht="17.25" customHeight="1" x14ac:dyDescent="0.25">
      <c r="A70" s="78" t="s">
        <v>42</v>
      </c>
      <c r="B70" s="79" t="s">
        <v>19</v>
      </c>
      <c r="C70" s="80"/>
      <c r="D70" s="4"/>
      <c r="E70" s="4"/>
      <c r="F70" s="4"/>
    </row>
    <row r="71" spans="1:6" s="25" customFormat="1" ht="15.75" customHeight="1" x14ac:dyDescent="0.25">
      <c r="A71" s="62">
        <v>6</v>
      </c>
      <c r="B71" s="63" t="s">
        <v>43</v>
      </c>
      <c r="C71" s="94"/>
      <c r="D71" s="4"/>
      <c r="E71" s="4"/>
      <c r="F71" s="4"/>
    </row>
    <row r="72" spans="1:6" s="25" customFormat="1" ht="15.75" customHeight="1" x14ac:dyDescent="0.25">
      <c r="A72" s="76" t="s">
        <v>44</v>
      </c>
      <c r="B72" s="58" t="s">
        <v>17</v>
      </c>
      <c r="C72" s="93"/>
      <c r="D72" s="4"/>
      <c r="E72" s="4"/>
      <c r="F72" s="4"/>
    </row>
    <row r="73" spans="1:6" s="25" customFormat="1" ht="15.75" customHeight="1" x14ac:dyDescent="0.25">
      <c r="A73" s="78" t="s">
        <v>45</v>
      </c>
      <c r="B73" s="79" t="s">
        <v>19</v>
      </c>
      <c r="C73" s="92"/>
      <c r="D73" s="4"/>
      <c r="E73" s="4"/>
      <c r="F73" s="4"/>
    </row>
    <row r="74" spans="1:6" s="25" customFormat="1" ht="15.75" customHeight="1" x14ac:dyDescent="0.25">
      <c r="A74" s="62">
        <v>7</v>
      </c>
      <c r="B74" s="63" t="s">
        <v>46</v>
      </c>
      <c r="C74" s="94"/>
      <c r="D74" s="4"/>
      <c r="E74" s="4"/>
      <c r="F74" s="4"/>
    </row>
    <row r="75" spans="1:6" s="25" customFormat="1" ht="15.75" customHeight="1" x14ac:dyDescent="0.25">
      <c r="A75" s="76" t="s">
        <v>47</v>
      </c>
      <c r="B75" s="58" t="s">
        <v>17</v>
      </c>
      <c r="C75" s="93"/>
      <c r="D75" s="4"/>
      <c r="E75" s="4"/>
      <c r="F75" s="4"/>
    </row>
    <row r="76" spans="1:6" s="25" customFormat="1" ht="15.75" customHeight="1" x14ac:dyDescent="0.25">
      <c r="A76" s="78" t="s">
        <v>48</v>
      </c>
      <c r="B76" s="79" t="s">
        <v>19</v>
      </c>
      <c r="C76" s="92"/>
      <c r="D76" s="4"/>
      <c r="E76" s="4"/>
      <c r="F76" s="4"/>
    </row>
    <row r="77" spans="1:6" s="25" customFormat="1" ht="15.75" customHeight="1" x14ac:dyDescent="0.25">
      <c r="A77" s="62">
        <v>8</v>
      </c>
      <c r="B77" s="63" t="s">
        <v>49</v>
      </c>
      <c r="C77" s="94"/>
      <c r="D77" s="4"/>
      <c r="E77" s="4"/>
      <c r="F77" s="4"/>
    </row>
    <row r="78" spans="1:6" s="25" customFormat="1" ht="17.25" customHeight="1" x14ac:dyDescent="0.25">
      <c r="A78" s="76" t="s">
        <v>50</v>
      </c>
      <c r="B78" s="58" t="s">
        <v>17</v>
      </c>
      <c r="C78" s="93"/>
      <c r="D78" s="4"/>
      <c r="E78" s="4"/>
      <c r="F78" s="4"/>
    </row>
    <row r="79" spans="1:6" s="25" customFormat="1" ht="17.25" customHeight="1" x14ac:dyDescent="0.25">
      <c r="A79" s="78" t="s">
        <v>51</v>
      </c>
      <c r="B79" s="79" t="s">
        <v>19</v>
      </c>
      <c r="C79" s="92"/>
      <c r="D79" s="4"/>
      <c r="E79" s="4"/>
      <c r="F79" s="4"/>
    </row>
    <row r="80" spans="1:6" s="25" customFormat="1" ht="17.25" customHeight="1" x14ac:dyDescent="0.25">
      <c r="A80" s="62">
        <v>9</v>
      </c>
      <c r="B80" s="63" t="s">
        <v>52</v>
      </c>
      <c r="C80" s="94"/>
      <c r="D80" s="4"/>
      <c r="E80" s="4"/>
      <c r="F80" s="4"/>
    </row>
    <row r="81" spans="1:6" s="25" customFormat="1" ht="17.25" customHeight="1" x14ac:dyDescent="0.25">
      <c r="A81" s="76" t="s">
        <v>53</v>
      </c>
      <c r="B81" s="58" t="s">
        <v>17</v>
      </c>
      <c r="C81" s="93"/>
      <c r="D81" s="4"/>
      <c r="E81" s="4"/>
      <c r="F81" s="4"/>
    </row>
    <row r="82" spans="1:6" s="25" customFormat="1" ht="17.25" customHeight="1" x14ac:dyDescent="0.25">
      <c r="A82" s="78" t="s">
        <v>54</v>
      </c>
      <c r="B82" s="79" t="s">
        <v>19</v>
      </c>
      <c r="C82" s="92"/>
      <c r="D82" s="4"/>
      <c r="E82" s="4"/>
      <c r="F82" s="4"/>
    </row>
    <row r="83" spans="1:6" s="25" customFormat="1" ht="17.25" customHeight="1" x14ac:dyDescent="0.25">
      <c r="A83" s="62">
        <v>10</v>
      </c>
      <c r="B83" s="63" t="s">
        <v>55</v>
      </c>
      <c r="C83" s="94"/>
      <c r="D83" s="4"/>
      <c r="E83" s="4"/>
      <c r="F83" s="4"/>
    </row>
    <row r="84" spans="1:6" s="25" customFormat="1" ht="17.25" customHeight="1" x14ac:dyDescent="0.25">
      <c r="A84" s="76" t="s">
        <v>56</v>
      </c>
      <c r="B84" s="58" t="s">
        <v>17</v>
      </c>
      <c r="C84" s="93"/>
      <c r="D84" s="4"/>
      <c r="E84" s="4"/>
      <c r="F84" s="4"/>
    </row>
    <row r="85" spans="1:6" s="25" customFormat="1" ht="17.25" customHeight="1" x14ac:dyDescent="0.25">
      <c r="A85" s="78" t="s">
        <v>57</v>
      </c>
      <c r="B85" s="79" t="s">
        <v>19</v>
      </c>
      <c r="C85" s="92"/>
      <c r="D85" s="4"/>
      <c r="E85" s="4"/>
      <c r="F85" s="4"/>
    </row>
    <row r="86" spans="1:6" s="25" customFormat="1" ht="17.25" customHeight="1" x14ac:dyDescent="0.25">
      <c r="A86" s="62">
        <v>11</v>
      </c>
      <c r="B86" s="63" t="s">
        <v>58</v>
      </c>
      <c r="C86" s="94"/>
      <c r="D86" s="4"/>
      <c r="E86" s="4"/>
      <c r="F86" s="4"/>
    </row>
    <row r="87" spans="1:6" s="25" customFormat="1" ht="18.75" customHeight="1" x14ac:dyDescent="0.25">
      <c r="A87" s="76" t="s">
        <v>70</v>
      </c>
      <c r="B87" s="58" t="s">
        <v>59</v>
      </c>
      <c r="C87" s="93"/>
      <c r="D87" s="4"/>
      <c r="E87" s="4"/>
      <c r="F87" s="4"/>
    </row>
    <row r="88" spans="1:6" s="25" customFormat="1" x14ac:dyDescent="0.25">
      <c r="A88" s="20"/>
      <c r="B88" s="49" t="s">
        <v>60</v>
      </c>
      <c r="C88" s="50"/>
      <c r="D88" s="4"/>
      <c r="E88" s="4"/>
      <c r="F88" s="4"/>
    </row>
    <row r="89" spans="1:6" s="25" customFormat="1" x14ac:dyDescent="0.25">
      <c r="A89" s="20" t="s">
        <v>71</v>
      </c>
      <c r="B89" s="40" t="s">
        <v>58</v>
      </c>
      <c r="C89" s="50"/>
      <c r="D89" s="4"/>
      <c r="E89" s="4"/>
      <c r="F89" s="4"/>
    </row>
    <row r="90" spans="1:6" s="25" customFormat="1" x14ac:dyDescent="0.25">
      <c r="A90" s="40"/>
      <c r="B90" s="49" t="s">
        <v>61</v>
      </c>
      <c r="C90" s="50"/>
      <c r="D90" s="4"/>
      <c r="E90" s="4"/>
      <c r="F90" s="4"/>
    </row>
    <row r="91" spans="1:6" s="25" customFormat="1" x14ac:dyDescent="0.25">
      <c r="A91" s="96"/>
      <c r="B91" s="97" t="s">
        <v>60</v>
      </c>
      <c r="C91" s="98"/>
      <c r="D91" s="4"/>
      <c r="E91" s="4"/>
      <c r="F91" s="4"/>
    </row>
    <row r="92" spans="1:6" s="25" customFormat="1" x14ac:dyDescent="0.25">
      <c r="A92" s="28"/>
    </row>
  </sheetData>
  <mergeCells count="7">
    <mergeCell ref="C8:C9"/>
    <mergeCell ref="A1:C1"/>
    <mergeCell ref="A4:C4"/>
    <mergeCell ref="A5:C5"/>
    <mergeCell ref="A6:C6"/>
    <mergeCell ref="A8:A9"/>
    <mergeCell ref="B8:B9"/>
  </mergeCells>
  <phoneticPr fontId="16" type="noConversion"/>
  <pageMargins left="0.7" right="0.45" top="0.7" bottom="0.4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FB32B77BC6BCE469A20AE84AF97AF47" ma:contentTypeVersion="1" ma:contentTypeDescription="Upload an image." ma:contentTypeScope="" ma:versionID="b4da2adae13c588f052c06f8c8324a5a">
  <xsd:schema xmlns:xsd="http://www.w3.org/2001/XMLSchema" xmlns:xs="http://www.w3.org/2001/XMLSchema" xmlns:p="http://schemas.microsoft.com/office/2006/metadata/properties" xmlns:ns1="http://schemas.microsoft.com/sharepoint/v3" xmlns:ns2="780FFE3A-0846-4223-AD1A-992C07E03CB4" xmlns:ns3="http://schemas.microsoft.com/sharepoint/v3/fields" targetNamespace="http://schemas.microsoft.com/office/2006/metadata/properties" ma:root="true" ma:fieldsID="ad67d8f52a74939dd250bc22f5a2d32a" ns1:_="" ns2:_="" ns3:_="">
    <xsd:import namespace="http://schemas.microsoft.com/sharepoint/v3"/>
    <xsd:import namespace="780FFE3A-0846-4223-AD1A-992C07E03CB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FFE3A-0846-4223-AD1A-992C07E03CB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780FFE3A-0846-4223-AD1A-992C07E03CB4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85D09312-24B0-452C-8538-C8B1929451A1}"/>
</file>

<file path=customXml/itemProps2.xml><?xml version="1.0" encoding="utf-8"?>
<ds:datastoreItem xmlns:ds="http://schemas.openxmlformats.org/officeDocument/2006/customXml" ds:itemID="{A2C780C2-93BD-4EA6-85A9-6F8F5AFABE0E}"/>
</file>

<file path=customXml/itemProps3.xml><?xml version="1.0" encoding="utf-8"?>
<ds:datastoreItem xmlns:ds="http://schemas.openxmlformats.org/officeDocument/2006/customXml" ds:itemID="{7FBCE7E2-86AE-44D8-8907-868162C0B3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bieu1</vt:lpstr>
      <vt:lpstr>bieu2</vt:lpstr>
      <vt:lpstr>bieu1!chuong_pl_5</vt:lpstr>
      <vt:lpstr>bieu1!Print_Titles</vt:lpstr>
      <vt:lpstr>bieu2!Print_Titles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Thuy</dc:creator>
  <cp:keywords/>
  <dc:description/>
  <cp:lastModifiedBy>admin</cp:lastModifiedBy>
  <cp:lastPrinted>2022-01-11T07:39:05Z</cp:lastPrinted>
  <dcterms:created xsi:type="dcterms:W3CDTF">2020-02-06T09:38:28Z</dcterms:created>
  <dcterms:modified xsi:type="dcterms:W3CDTF">2022-01-18T01:17:30Z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0x0101009148F5A04DDD49CBA7127AADA5FB792B00AADE34325A8B49CDA8BB4DB53328F214001FB32B77BC6BCE469A20AE84AF97AF47</vt:lpwstr>
  </property>
</Properties>
</file>