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BS01.TT61.TH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Fill" hidden="1">#REF!</definedName>
    <definedName name="_mtc1">'[4]Sheet1 (4)'!$K$51</definedName>
    <definedName name="_nc1">'[4]Sheet1 (4)'!$J$51</definedName>
    <definedName name="_vl2" localSheetId="0">'[5]Sheet9 (2)'!#REF!</definedName>
    <definedName name="_vl2">'[5]Sheet9 (2)'!#REF!</definedName>
    <definedName name="A" localSheetId="0">[6]Sheet26!#REF!</definedName>
    <definedName name="A">[6]Sheet26!#REF!</definedName>
    <definedName name="CONG" localSheetId="0">[6]Sheet26!#REF!</definedName>
    <definedName name="CONG">[6]Sheet26!#REF!</definedName>
    <definedName name="d0" localSheetId="0">[7]XDCB!#REF!</definedName>
    <definedName name="d0">[7]XDCB!#REF!</definedName>
    <definedName name="hh">[8]XL4Poppy!$B$1:$B$16</definedName>
    <definedName name="HNM" localSheetId="0">[6]Sheet26!#REF!</definedName>
    <definedName name="HNM">[6]Sheet26!#REF!</definedName>
    <definedName name="hung">'[9]Sheet1 (6)'!$I$16</definedName>
    <definedName name="HUYEÄN" localSheetId="0">[6]Sheet26!#REF!</definedName>
    <definedName name="HUYEÄN">[6]Sheet26!#REF!</definedName>
    <definedName name="MTC">'[10]Sheet1 (6)'!$J$16</definedName>
    <definedName name="n">#REF!</definedName>
    <definedName name="NAÊM" localSheetId="0">[6]Sheet26!#REF!</definedName>
    <definedName name="NAÊM">[6]Sheet26!#REF!</definedName>
    <definedName name="NC">'[10]Sheet1 (6)'!$I$16</definedName>
    <definedName name="NGAØY" localSheetId="0">[6]Sheet26!#REF!</definedName>
    <definedName name="NGAØY">[6]Sheet26!#REF!</definedName>
    <definedName name="NHUT" localSheetId="0">'[11]BC L-V-Tam'!#REF!</definedName>
    <definedName name="NHUT">'[11]BC L-V-Tam'!#REF!</definedName>
    <definedName name="PTVT">'[12]Sheet1 (6)'!$I$16</definedName>
    <definedName name="SOÁ_HÑ" localSheetId="0">[6]Sheet26!#REF!</definedName>
    <definedName name="SOÁ_HÑ">[6]Sheet26!#REF!</definedName>
    <definedName name="SÔÛ_GT" localSheetId="0">[6]Sheet26!#REF!</definedName>
    <definedName name="SÔÛ_GT">[6]Sheet26!#REF!</definedName>
    <definedName name="TEÂN_COÂNG_TRÌNH" localSheetId="0">[6]Sheet26!#REF!</definedName>
    <definedName name="TEÂN_COÂNG_TRÌNH">[6]Sheet26!#REF!</definedName>
    <definedName name="TKCONG" localSheetId="0">[6]Sheet26!#REF!</definedName>
    <definedName name="TKCONG">[6]Sheet26!#REF!</definedName>
    <definedName name="TT" localSheetId="0">[6]Sheet26!#REF!</definedName>
    <definedName name="TT">[6]Sheet26!#REF!</definedName>
    <definedName name="THAÙNG" localSheetId="0">[6]Sheet26!#REF!</definedName>
    <definedName name="THAÙNG">[6]Sheet26!#REF!</definedName>
    <definedName name="VB" localSheetId="0">[6]Sheet26!#REF!</definedName>
    <definedName name="VB">[6]Sheet26!#REF!</definedName>
    <definedName name="VL">'[10]Sheet2 (2)'!$F$15</definedName>
  </definedNames>
  <calcPr calcId="124519"/>
</workbook>
</file>

<file path=xl/calcChain.xml><?xml version="1.0" encoding="utf-8"?>
<calcChain xmlns="http://schemas.openxmlformats.org/spreadsheetml/2006/main">
  <c r="C13" i="1"/>
  <c r="C12" s="1"/>
  <c r="C11" s="1"/>
  <c r="G13"/>
  <c r="G12" s="1"/>
  <c r="G11" s="1"/>
  <c r="I13"/>
  <c r="I12" s="1"/>
  <c r="I11" s="1"/>
  <c r="J13"/>
  <c r="J12" s="1"/>
  <c r="J11" s="1"/>
  <c r="K13"/>
  <c r="K12" s="1"/>
  <c r="K11" s="1"/>
  <c r="D14"/>
  <c r="D13" s="1"/>
  <c r="E14"/>
  <c r="E13" s="1"/>
  <c r="F14"/>
  <c r="F13" s="1"/>
  <c r="H14"/>
  <c r="H13" s="1"/>
  <c r="D15"/>
  <c r="E15"/>
  <c r="F15"/>
  <c r="H15"/>
  <c r="D16"/>
  <c r="E16"/>
  <c r="F16"/>
  <c r="H16"/>
  <c r="D17"/>
  <c r="E17"/>
  <c r="F17"/>
  <c r="H17"/>
  <c r="D18"/>
  <c r="E18"/>
  <c r="F18"/>
  <c r="H18"/>
  <c r="D19"/>
  <c r="E19"/>
  <c r="F19"/>
  <c r="L19"/>
  <c r="L13" s="1"/>
  <c r="L12" s="1"/>
  <c r="L11" s="1"/>
  <c r="C20"/>
  <c r="G20"/>
  <c r="I20"/>
  <c r="J20"/>
  <c r="K20"/>
  <c r="D21"/>
  <c r="D20" s="1"/>
  <c r="E21"/>
  <c r="E20" s="1"/>
  <c r="F21"/>
  <c r="F20" s="1"/>
  <c r="H21"/>
  <c r="H20" s="1"/>
  <c r="D22"/>
  <c r="E22"/>
  <c r="F22"/>
  <c r="H22"/>
  <c r="D23"/>
  <c r="E23"/>
  <c r="F23"/>
  <c r="H23"/>
  <c r="D24"/>
  <c r="E24"/>
  <c r="F24"/>
  <c r="L24"/>
  <c r="L20" s="1"/>
  <c r="C26"/>
  <c r="C25" s="1"/>
  <c r="G26"/>
  <c r="G25" s="1"/>
  <c r="I26"/>
  <c r="I25" s="1"/>
  <c r="J26"/>
  <c r="J25" s="1"/>
  <c r="K26"/>
  <c r="K25" s="1"/>
  <c r="D27"/>
  <c r="D26" s="1"/>
  <c r="E27"/>
  <c r="E26" s="1"/>
  <c r="F27"/>
  <c r="H27"/>
  <c r="H26" s="1"/>
  <c r="D28"/>
  <c r="E28"/>
  <c r="F28"/>
  <c r="H28"/>
  <c r="D29"/>
  <c r="E29"/>
  <c r="F29"/>
  <c r="H29"/>
  <c r="D30"/>
  <c r="E30"/>
  <c r="F30"/>
  <c r="H30"/>
  <c r="D31"/>
  <c r="E31"/>
  <c r="H31"/>
  <c r="D32"/>
  <c r="E32"/>
  <c r="F32" s="1"/>
  <c r="L32"/>
  <c r="L26" s="1"/>
  <c r="C33"/>
  <c r="G33"/>
  <c r="I33"/>
  <c r="J33"/>
  <c r="K33"/>
  <c r="D34"/>
  <c r="D33" s="1"/>
  <c r="E34"/>
  <c r="E33" s="1"/>
  <c r="H34"/>
  <c r="H33" s="1"/>
  <c r="D35"/>
  <c r="E35"/>
  <c r="F35" s="1"/>
  <c r="H35"/>
  <c r="D36"/>
  <c r="E36"/>
  <c r="H36"/>
  <c r="D37"/>
  <c r="E37"/>
  <c r="F37"/>
  <c r="L37"/>
  <c r="L33" s="1"/>
  <c r="C40"/>
  <c r="C39" s="1"/>
  <c r="G40"/>
  <c r="G39" s="1"/>
  <c r="H40"/>
  <c r="I40"/>
  <c r="I39" s="1"/>
  <c r="J40"/>
  <c r="J39" s="1"/>
  <c r="K40"/>
  <c r="K39" s="1"/>
  <c r="D41"/>
  <c r="D40" s="1"/>
  <c r="E41"/>
  <c r="E40" s="1"/>
  <c r="F41"/>
  <c r="F40" s="1"/>
  <c r="L41"/>
  <c r="L40" s="1"/>
  <c r="L39" s="1"/>
  <c r="D42"/>
  <c r="E42"/>
  <c r="F42"/>
  <c r="L42"/>
  <c r="D43"/>
  <c r="E43"/>
  <c r="F43"/>
  <c r="L43"/>
  <c r="D44"/>
  <c r="E44"/>
  <c r="F44"/>
  <c r="L44"/>
  <c r="C45"/>
  <c r="G45"/>
  <c r="I45"/>
  <c r="J45"/>
  <c r="K45"/>
  <c r="L45"/>
  <c r="D46"/>
  <c r="D45" s="1"/>
  <c r="E46"/>
  <c r="E45" s="1"/>
  <c r="F46"/>
  <c r="F45" s="1"/>
  <c r="H46"/>
  <c r="H45" s="1"/>
  <c r="D47"/>
  <c r="E47"/>
  <c r="F47"/>
  <c r="H47"/>
  <c r="D48"/>
  <c r="E48"/>
  <c r="F48"/>
  <c r="H48"/>
  <c r="D49"/>
  <c r="E49"/>
  <c r="F49"/>
  <c r="H49"/>
  <c r="G51"/>
  <c r="G50" s="1"/>
  <c r="H51"/>
  <c r="H50" s="1"/>
  <c r="I51"/>
  <c r="I50" s="1"/>
  <c r="J51"/>
  <c r="J50" s="1"/>
  <c r="K51"/>
  <c r="K50" s="1"/>
  <c r="L51"/>
  <c r="L50" s="1"/>
  <c r="E52"/>
  <c r="F52" s="1"/>
  <c r="E53"/>
  <c r="F53" s="1"/>
  <c r="E54"/>
  <c r="F54" s="1"/>
  <c r="E55"/>
  <c r="F55" s="1"/>
  <c r="G56"/>
  <c r="E56" s="1"/>
  <c r="H56"/>
  <c r="I56"/>
  <c r="J56"/>
  <c r="K56"/>
  <c r="L56"/>
  <c r="E57"/>
  <c r="F57" s="1"/>
  <c r="E58"/>
  <c r="F58" s="1"/>
  <c r="E59"/>
  <c r="F59" s="1"/>
  <c r="E60"/>
  <c r="F60" s="1"/>
  <c r="G63"/>
  <c r="G62" s="1"/>
  <c r="I63"/>
  <c r="I62" s="1"/>
  <c r="K63"/>
  <c r="K62" s="1"/>
  <c r="L63"/>
  <c r="L62" s="1"/>
  <c r="E64"/>
  <c r="F64" s="1"/>
  <c r="H64"/>
  <c r="H63" s="1"/>
  <c r="J64"/>
  <c r="J63" s="1"/>
  <c r="D65"/>
  <c r="E65"/>
  <c r="F65"/>
  <c r="H65"/>
  <c r="J65"/>
  <c r="D66"/>
  <c r="E66"/>
  <c r="F66" s="1"/>
  <c r="H66"/>
  <c r="J66"/>
  <c r="D67"/>
  <c r="E67"/>
  <c r="F67"/>
  <c r="H67"/>
  <c r="J67"/>
  <c r="E68"/>
  <c r="C68" s="1"/>
  <c r="D68" s="1"/>
  <c r="F68"/>
  <c r="H68"/>
  <c r="J68"/>
  <c r="G69"/>
  <c r="I69"/>
  <c r="K69"/>
  <c r="L69"/>
  <c r="D70"/>
  <c r="E70"/>
  <c r="E69" s="1"/>
  <c r="H70"/>
  <c r="H69" s="1"/>
  <c r="D71"/>
  <c r="E71"/>
  <c r="F71" s="1"/>
  <c r="H71"/>
  <c r="D72"/>
  <c r="E72"/>
  <c r="F72" s="1"/>
  <c r="H72"/>
  <c r="D73"/>
  <c r="E73"/>
  <c r="F73" s="1"/>
  <c r="H73"/>
  <c r="D74"/>
  <c r="E74"/>
  <c r="F74" s="1"/>
  <c r="H74"/>
  <c r="D75"/>
  <c r="E75"/>
  <c r="F75" s="1"/>
  <c r="H75"/>
  <c r="J75"/>
  <c r="J69" s="1"/>
  <c r="D76"/>
  <c r="E76"/>
  <c r="F76"/>
  <c r="H76"/>
  <c r="D77"/>
  <c r="E77"/>
  <c r="F77"/>
  <c r="H77"/>
  <c r="E78"/>
  <c r="F78" s="1"/>
  <c r="H78"/>
  <c r="J78"/>
  <c r="E79"/>
  <c r="F79" s="1"/>
  <c r="G81"/>
  <c r="G80" s="1"/>
  <c r="H81"/>
  <c r="I81"/>
  <c r="I80" s="1"/>
  <c r="J81"/>
  <c r="K81"/>
  <c r="K80" s="1"/>
  <c r="D82"/>
  <c r="E82"/>
  <c r="F82"/>
  <c r="L82"/>
  <c r="L81" s="1"/>
  <c r="L80" s="1"/>
  <c r="E83"/>
  <c r="F83" s="1"/>
  <c r="L83"/>
  <c r="G84"/>
  <c r="I84"/>
  <c r="K84"/>
  <c r="L84"/>
  <c r="D85"/>
  <c r="E85"/>
  <c r="E84" s="1"/>
  <c r="H85"/>
  <c r="H84" s="1"/>
  <c r="D86"/>
  <c r="E86"/>
  <c r="F86" s="1"/>
  <c r="H86"/>
  <c r="D87"/>
  <c r="E87"/>
  <c r="F87" s="1"/>
  <c r="J87"/>
  <c r="J84" s="1"/>
  <c r="D88"/>
  <c r="E88"/>
  <c r="F88" s="1"/>
  <c r="J88"/>
  <c r="E89"/>
  <c r="C89" s="1"/>
  <c r="F89"/>
  <c r="H89"/>
  <c r="C90"/>
  <c r="E90"/>
  <c r="G90"/>
  <c r="I90"/>
  <c r="K90"/>
  <c r="D91"/>
  <c r="D90" s="1"/>
  <c r="E91"/>
  <c r="F91"/>
  <c r="F90" s="1"/>
  <c r="H91"/>
  <c r="H90" s="1"/>
  <c r="J91"/>
  <c r="J90" s="1"/>
  <c r="L91"/>
  <c r="L90" s="1"/>
  <c r="C92"/>
  <c r="G92"/>
  <c r="I92"/>
  <c r="K92"/>
  <c r="L92"/>
  <c r="D93"/>
  <c r="D92" s="1"/>
  <c r="E93"/>
  <c r="F93" s="1"/>
  <c r="F92" s="1"/>
  <c r="H93"/>
  <c r="H92" s="1"/>
  <c r="I94"/>
  <c r="J94"/>
  <c r="K94"/>
  <c r="L94"/>
  <c r="D95"/>
  <c r="E95"/>
  <c r="H95"/>
  <c r="H94" s="1"/>
  <c r="L95"/>
  <c r="G96"/>
  <c r="G94" s="1"/>
  <c r="H96"/>
  <c r="F96" s="1"/>
  <c r="D96" s="1"/>
  <c r="G97"/>
  <c r="E97" s="1"/>
  <c r="C97" s="1"/>
  <c r="H97"/>
  <c r="F97" s="1"/>
  <c r="D97" s="1"/>
  <c r="C84" l="1"/>
  <c r="D89"/>
  <c r="F81"/>
  <c r="J80"/>
  <c r="H80"/>
  <c r="H62"/>
  <c r="H61" s="1"/>
  <c r="L61"/>
  <c r="I61"/>
  <c r="L38"/>
  <c r="E39"/>
  <c r="K38"/>
  <c r="I38"/>
  <c r="G38"/>
  <c r="L25"/>
  <c r="H25"/>
  <c r="E25"/>
  <c r="H12"/>
  <c r="H11" s="1"/>
  <c r="E12"/>
  <c r="E11" s="1"/>
  <c r="D94"/>
  <c r="D84"/>
  <c r="J62"/>
  <c r="J61" s="1"/>
  <c r="F63"/>
  <c r="K61"/>
  <c r="G61"/>
  <c r="F56"/>
  <c r="F51"/>
  <c r="E50"/>
  <c r="F39"/>
  <c r="D39"/>
  <c r="J38"/>
  <c r="H39"/>
  <c r="H38" s="1"/>
  <c r="F26"/>
  <c r="D25"/>
  <c r="F12"/>
  <c r="F11" s="1"/>
  <c r="D12"/>
  <c r="D11" s="1"/>
  <c r="E96"/>
  <c r="C96" s="1"/>
  <c r="C94" s="1"/>
  <c r="E92"/>
  <c r="C83"/>
  <c r="E81"/>
  <c r="E80" s="1"/>
  <c r="C79"/>
  <c r="D79" s="1"/>
  <c r="C78"/>
  <c r="C64"/>
  <c r="E63"/>
  <c r="E62" s="1"/>
  <c r="E61" s="1"/>
  <c r="C60"/>
  <c r="D60" s="1"/>
  <c r="C59"/>
  <c r="D59" s="1"/>
  <c r="C58"/>
  <c r="D58" s="1"/>
  <c r="C57"/>
  <c r="C55"/>
  <c r="D55" s="1"/>
  <c r="C54"/>
  <c r="D54" s="1"/>
  <c r="C53"/>
  <c r="D53" s="1"/>
  <c r="C52"/>
  <c r="E51"/>
  <c r="F95"/>
  <c r="F94" s="1"/>
  <c r="F85"/>
  <c r="F84" s="1"/>
  <c r="F70"/>
  <c r="F69" s="1"/>
  <c r="F34"/>
  <c r="F33" s="1"/>
  <c r="D52" l="1"/>
  <c r="D51" s="1"/>
  <c r="C51"/>
  <c r="D57"/>
  <c r="D56" s="1"/>
  <c r="C56"/>
  <c r="C69"/>
  <c r="D78"/>
  <c r="D69" s="1"/>
  <c r="F50"/>
  <c r="F38" s="1"/>
  <c r="F62"/>
  <c r="F80"/>
  <c r="D64"/>
  <c r="D63" s="1"/>
  <c r="D62" s="1"/>
  <c r="C63"/>
  <c r="C62" s="1"/>
  <c r="D83"/>
  <c r="D81" s="1"/>
  <c r="D80" s="1"/>
  <c r="C81"/>
  <c r="C80" s="1"/>
  <c r="F25"/>
  <c r="E94"/>
  <c r="E38"/>
  <c r="D61" l="1"/>
  <c r="F61"/>
  <c r="D50"/>
  <c r="D38" s="1"/>
  <c r="C61"/>
  <c r="C50"/>
  <c r="C38" s="1"/>
</calcChain>
</file>

<file path=xl/sharedStrings.xml><?xml version="1.0" encoding="utf-8"?>
<sst xmlns="http://schemas.openxmlformats.org/spreadsheetml/2006/main" count="190" uniqueCount="115">
  <si>
    <t>Thủ trưởng đơn vị</t>
  </si>
  <si>
    <t>Ngày       tháng       năm 2018</t>
  </si>
  <si>
    <t>Thực hiện chế độ công khai tài chính theo Thông tư số 61/2017/TT-BTC ngày 15/6/2017 của Bộ Tài chính</t>
  </si>
  <si>
    <t>Nguồn KP Ủy thác
(Số dư tiền gửi)</t>
  </si>
  <si>
    <t>Nguồn Quỹ BTĐB chuyển về</t>
  </si>
  <si>
    <t>Nguồn trích 40% THCCTL (đảm bảo mức lương 1,3triệu)</t>
  </si>
  <si>
    <t>Dự toán chi nguồn khác</t>
  </si>
  <si>
    <t>III</t>
  </si>
  <si>
    <t>Chương trình mục tiêu quốc gia xây dựng nông thôn mới giai đoạn 2016-2020</t>
  </si>
  <si>
    <t>4.1</t>
  </si>
  <si>
    <t>Chi chương trình mục tiêu quốc gia</t>
  </si>
  <si>
    <t>KP hỗ trợ Tết Nguyên Đán 2018</t>
  </si>
  <si>
    <t>3.1</t>
  </si>
  <si>
    <t xml:space="preserve">Chi Đảm bảo xã hội </t>
  </si>
  <si>
    <t>KP trang bị đèn Led (chuyển nguồn 2017) -N15</t>
  </si>
  <si>
    <t>2.2.5</t>
  </si>
  <si>
    <t>KP Đảm bảo TTATGT của Thanh tra Sở GTVT</t>
  </si>
  <si>
    <t>2.2.4</t>
  </si>
  <si>
    <t>KP hoạt động của Trạm KTTT xe LĐ</t>
  </si>
  <si>
    <t>2.2.3</t>
  </si>
  <si>
    <t xml:space="preserve">KP sửa đèn Led </t>
  </si>
  <si>
    <t>2.2.2</t>
  </si>
  <si>
    <t>KP kiểm tra xử lý lục bình</t>
  </si>
  <si>
    <t>2.2.1</t>
  </si>
  <si>
    <t>KP không thực hiện chế độ tự chủ</t>
  </si>
  <si>
    <t>2.2</t>
  </si>
  <si>
    <t>KP tiết kiệm 10% THCCTL- TC13.14</t>
  </si>
  <si>
    <t>2.1.2</t>
  </si>
  <si>
    <t>KP hoạt động của Cảng vụ ĐTNĐ</t>
  </si>
  <si>
    <t>2.1.1</t>
  </si>
  <si>
    <t>KP thực hiện chế độ tự chủ</t>
  </si>
  <si>
    <t>2.1</t>
  </si>
  <si>
    <t>Chi sự nghiệp kinh tế</t>
  </si>
  <si>
    <t>KP duy trì áp dụng hệ thống quản lý chất lượng năm 2018</t>
  </si>
  <si>
    <t>1.2.10</t>
  </si>
  <si>
    <t>KP tiết kiệm 10% THCCTL- TC12.14</t>
  </si>
  <si>
    <t>1.2.9</t>
  </si>
  <si>
    <t>KP hoạt động của nhóm công tác thực hiện những giải pháp mang tính đột phá về phát triển KT-XH lĩnh vực hạ tầng giao thông</t>
  </si>
  <si>
    <t>1.2.8</t>
  </si>
  <si>
    <t>KP chi cho công tác thu lệ phí</t>
  </si>
  <si>
    <t>1.2.7</t>
  </si>
  <si>
    <t>KP chi mua sắm, sửa chữa</t>
  </si>
  <si>
    <t>1.2.6</t>
  </si>
  <si>
    <t>KP chi cho bộ phận tiếp nhận và trả kết quả</t>
  </si>
  <si>
    <t>1.2.5</t>
  </si>
  <si>
    <t>KP thuê tư vấn lập chỉ số giá xây dựng</t>
  </si>
  <si>
    <t>1.2.4</t>
  </si>
  <si>
    <t>KP đối nội, đối ngoại</t>
  </si>
  <si>
    <t>1.2.3</t>
  </si>
  <si>
    <t>KP hoạt động của tổ chức cơ sở Đảng</t>
  </si>
  <si>
    <t>1.2.2</t>
  </si>
  <si>
    <t>KP chi cho CB làm đầu mối KSTTHC</t>
  </si>
  <si>
    <t>1.2.1</t>
  </si>
  <si>
    <t>1.1.5</t>
  </si>
  <si>
    <t>Chi khác</t>
  </si>
  <si>
    <t>1.1.4</t>
  </si>
  <si>
    <t>Chi mua sắm, sữa chữa</t>
  </si>
  <si>
    <t>1.1.3</t>
  </si>
  <si>
    <t>Chi hàng hóa dịch vụ</t>
  </si>
  <si>
    <t>1.1.2</t>
  </si>
  <si>
    <t>Chi thanh toán cá nhân</t>
  </si>
  <si>
    <t>1.1.1</t>
  </si>
  <si>
    <t>1.1</t>
  </si>
  <si>
    <t>Chi quản lý hành chính</t>
  </si>
  <si>
    <t>Dự toán chi NSNN</t>
  </si>
  <si>
    <t>II</t>
  </si>
  <si>
    <t>d</t>
  </si>
  <si>
    <t>c</t>
  </si>
  <si>
    <t>b</t>
  </si>
  <si>
    <t>a</t>
  </si>
  <si>
    <t>3.2.2</t>
  </si>
  <si>
    <t>3.2.1</t>
  </si>
  <si>
    <t>3.2</t>
  </si>
  <si>
    <t>3.1.2</t>
  </si>
  <si>
    <t>3.1.1</t>
  </si>
  <si>
    <t>Chi sự nghiệp</t>
  </si>
  <si>
    <t>Chi từ nguồn thu phí được để lại</t>
  </si>
  <si>
    <t>Phí trọng tải</t>
  </si>
  <si>
    <r>
      <t xml:space="preserve">Phí thåm tra thiết kế công trình </t>
    </r>
    <r>
      <rPr>
        <b/>
        <sz val="9"/>
        <rFont val="Times New Roman"/>
        <family val="1"/>
        <charset val="163"/>
      </rPr>
      <t>(W2)</t>
    </r>
  </si>
  <si>
    <r>
      <t>Phí sát hạch lái xe cơ giới đường bộ Môtô</t>
    </r>
    <r>
      <rPr>
        <b/>
        <sz val="9"/>
        <rFont val="Times New Roman"/>
        <family val="1"/>
        <charset val="163"/>
      </rPr>
      <t xml:space="preserve"> (X)</t>
    </r>
  </si>
  <si>
    <r>
      <t xml:space="preserve">Phí sát hạch lái xe cơ giới đường bộ Ôtô </t>
    </r>
    <r>
      <rPr>
        <b/>
        <sz val="9"/>
        <rFont val="Times New Roman"/>
        <family val="1"/>
        <charset val="163"/>
      </rPr>
      <t>(I)</t>
    </r>
  </si>
  <si>
    <t>Phí</t>
  </si>
  <si>
    <t>Lệ phí ra vào cảng, bến thủy nội địa</t>
  </si>
  <si>
    <t>2.1.6</t>
  </si>
  <si>
    <r>
      <t>Lệ phí cấp CN đặng ký PT TNĐ</t>
    </r>
    <r>
      <rPr>
        <b/>
        <sz val="9"/>
        <rFont val="Times New Roman"/>
        <family val="1"/>
        <charset val="163"/>
      </rPr>
      <t xml:space="preserve"> (V)</t>
    </r>
  </si>
  <si>
    <t>2.1.5</t>
  </si>
  <si>
    <r>
      <t xml:space="preserve">Lệ phí cấp, đổi bằng thuyền, máy trưởng </t>
    </r>
    <r>
      <rPr>
        <b/>
        <sz val="9"/>
        <rFont val="Times New Roman"/>
        <family val="1"/>
        <charset val="163"/>
      </rPr>
      <t>(O)</t>
    </r>
  </si>
  <si>
    <t>2.1.4</t>
  </si>
  <si>
    <r>
      <t>Lệ phí cấp CN đăng ký và biển số xe</t>
    </r>
    <r>
      <rPr>
        <b/>
        <sz val="9"/>
        <rFont val="Times New Roman"/>
        <family val="1"/>
        <charset val="163"/>
      </rPr>
      <t xml:space="preserve"> (U1)</t>
    </r>
  </si>
  <si>
    <t>2.1.3</t>
  </si>
  <si>
    <r>
      <t>Lệ phí đóng lại số khung, số máy</t>
    </r>
    <r>
      <rPr>
        <b/>
        <sz val="9"/>
        <rFont val="Times New Roman"/>
        <family val="1"/>
        <charset val="163"/>
      </rPr>
      <t xml:space="preserve"> (U2)</t>
    </r>
  </si>
  <si>
    <r>
      <t>Lệ phí cấp, đổi GPLX</t>
    </r>
    <r>
      <rPr>
        <b/>
        <sz val="9"/>
        <rFont val="Times New Roman"/>
        <family val="1"/>
        <charset val="163"/>
      </rPr>
      <t xml:space="preserve"> (J)</t>
    </r>
  </si>
  <si>
    <t>Lệ phí</t>
  </si>
  <si>
    <t>Số PLP nộp NSNN</t>
  </si>
  <si>
    <t>1.2</t>
  </si>
  <si>
    <t>1.1.6</t>
  </si>
  <si>
    <t>Số thu PLP</t>
  </si>
  <si>
    <t>Tổng số thu, chi, nộp ngân sách PLP</t>
  </si>
  <si>
    <t>I</t>
  </si>
  <si>
    <t>Lũy kế</t>
  </si>
  <si>
    <t>Kỳ này</t>
  </si>
  <si>
    <t>Cảng vụ ĐTNĐ</t>
  </si>
  <si>
    <t>Thanh tra Sở GTVT</t>
  </si>
  <si>
    <t>VP Sở</t>
  </si>
  <si>
    <t>Trong đó</t>
  </si>
  <si>
    <t>Tổng số đã phân bổ</t>
  </si>
  <si>
    <t>Tổng số được giao</t>
  </si>
  <si>
    <t>Chỉ tiêu</t>
  </si>
  <si>
    <t>STT</t>
  </si>
  <si>
    <t>(Kèm theo quyết định: 06/QĐ-QBTĐB ngày 18/01/2018 của Hội đồng Quản lý QBTĐB tỉnh)</t>
  </si>
  <si>
    <t>QUÝ III- NĂM 2018</t>
  </si>
  <si>
    <t xml:space="preserve">DỰ TOÁN THU- CHI NGÂN SÁCH ĐƯỢC GIAO VÀ PHÂN BỔ
CHO CÁC ĐƠN VỊ TRỰC THUỘC </t>
  </si>
  <si>
    <t xml:space="preserve">       Chöông: 421</t>
  </si>
  <si>
    <r>
      <rPr>
        <b/>
        <u/>
        <sz val="11"/>
        <rFont val="VNI-Times"/>
      </rPr>
      <t>SÔÛ GIAO THOÂNG VAÄN TAÛI</t>
    </r>
    <r>
      <rPr>
        <b/>
        <sz val="11"/>
        <rFont val="VNI-Times"/>
      </rPr>
      <t xml:space="preserve">                                                                                                           </t>
    </r>
    <r>
      <rPr>
        <b/>
        <u/>
        <sz val="11"/>
        <rFont val="VNI-Times"/>
      </rPr>
      <t>Ñoäc laäp - Töï do - Haïnh phuùc</t>
    </r>
  </si>
  <si>
    <t xml:space="preserve">    UBND TÆNH TAÂY NINH                                                                                                 COÄNG HOØA XAÕ HOÄI CHUÛ NGHÓA VIEÄT NAM                Bieåu soá 1</t>
  </si>
</sst>
</file>

<file path=xl/styles.xml><?xml version="1.0" encoding="utf-8"?>
<styleSheet xmlns="http://schemas.openxmlformats.org/spreadsheetml/2006/main">
  <numFmts count="8">
    <numFmt numFmtId="164" formatCode="_-* #,##0.00\ _F_B_-;\-* #,##0.00\ _F_B_-;_-* &quot;-&quot;??\ _F_B_-;_-@_-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.00_-;\-* #,##0.00_-;_-* &quot;-&quot;??_-;_-@_-"/>
    <numFmt numFmtId="168" formatCode="_-* #,##0\ &quot;€&quot;_-;\-* #,##0\ &quot;€&quot;_-;_-* &quot;-&quot;\ &quot;€&quot;_-;_-@_-"/>
    <numFmt numFmtId="169" formatCode="\$#,##0\ ;\(\$#,##0\)"/>
    <numFmt numFmtId="170" formatCode="&quot;\&quot;#,##0.00;[Red]&quot;\&quot;\-#,##0.00"/>
    <numFmt numFmtId="171" formatCode="&quot;\&quot;#,##0;[Red]&quot;\&quot;\-#,##0"/>
  </numFmts>
  <fonts count="41">
    <font>
      <sz val="10"/>
      <name val="VNI-Times"/>
    </font>
    <font>
      <sz val="10"/>
      <name val="VNI-Times"/>
    </font>
    <font>
      <sz val="12"/>
      <name val="VNI-Times"/>
    </font>
    <font>
      <sz val="11"/>
      <name val="VNI-Times"/>
    </font>
    <font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sz val="10"/>
      <name val="Arial"/>
      <family val="2"/>
    </font>
    <font>
      <sz val="8"/>
      <name val="Arial"/>
      <family val="2"/>
    </font>
    <font>
      <sz val="9"/>
      <name val="Times New Roman"/>
      <family val="1"/>
      <charset val="163"/>
    </font>
    <font>
      <sz val="9"/>
      <name val="Arial"/>
      <family val="2"/>
    </font>
    <font>
      <b/>
      <sz val="8"/>
      <name val="Arial"/>
      <family val="2"/>
    </font>
    <font>
      <b/>
      <sz val="9"/>
      <name val="Times New Roman"/>
      <family val="1"/>
      <charset val="163"/>
    </font>
    <font>
      <b/>
      <sz val="9"/>
      <name val="Arial"/>
      <family val="2"/>
    </font>
    <font>
      <b/>
      <sz val="12"/>
      <name val="VNI-Times"/>
    </font>
    <font>
      <b/>
      <i/>
      <sz val="12"/>
      <name val="VNI-Times"/>
    </font>
    <font>
      <b/>
      <i/>
      <sz val="8"/>
      <name val="Arial"/>
      <family val="2"/>
    </font>
    <font>
      <b/>
      <i/>
      <sz val="9"/>
      <name val="Times New Roman"/>
      <family val="1"/>
      <charset val="163"/>
    </font>
    <font>
      <b/>
      <i/>
      <sz val="9"/>
      <name val="Arial"/>
      <family val="2"/>
    </font>
    <font>
      <sz val="9"/>
      <name val="Arial"/>
      <family val="2"/>
      <charset val="163"/>
    </font>
    <font>
      <b/>
      <i/>
      <sz val="9"/>
      <name val="Arial"/>
      <family val="2"/>
      <charset val="163"/>
    </font>
    <font>
      <sz val="12"/>
      <name val="Times New Roman"/>
      <family val="1"/>
      <charset val="163"/>
    </font>
    <font>
      <b/>
      <u/>
      <sz val="8"/>
      <name val="Arial"/>
      <family val="2"/>
    </font>
    <font>
      <b/>
      <u/>
      <sz val="9"/>
      <name val="Times New Roman"/>
      <family val="1"/>
      <charset val="163"/>
    </font>
    <font>
      <sz val="9"/>
      <name val="VNI-Times"/>
    </font>
    <font>
      <b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1"/>
      <name val="VNI-Times"/>
    </font>
    <font>
      <b/>
      <u/>
      <sz val="11"/>
      <name val="VNI-Times"/>
    </font>
    <font>
      <sz val="14"/>
      <name val="??"/>
      <family val="3"/>
      <charset val="129"/>
    </font>
    <font>
      <sz val="10"/>
      <name val="???"/>
      <family val="3"/>
      <charset val="129"/>
    </font>
    <font>
      <i/>
      <sz val="12"/>
      <name val="VNI-Times"/>
    </font>
    <font>
      <sz val="10"/>
      <name val="VNI-Aptima"/>
    </font>
    <font>
      <b/>
      <sz val="12"/>
      <name val="Arial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1" fillId="0" borderId="0" applyFont="0" applyFill="0" applyBorder="0" applyAlignment="0" applyProtection="0"/>
    <xf numFmtId="0" fontId="21" fillId="0" borderId="0"/>
    <xf numFmtId="165" fontId="7" fillId="0" borderId="0" applyFont="0" applyFill="0" applyBorder="0" applyAlignment="0" applyProtection="0"/>
    <xf numFmtId="0" fontId="31" fillId="0" borderId="0" applyFont="0" applyFill="0" applyBorder="0" applyAlignment="0" applyProtection="0"/>
    <xf numFmtId="166" fontId="7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32" fillId="0" borderId="0"/>
    <xf numFmtId="167" fontId="33" fillId="0" borderId="0"/>
    <xf numFmtId="164" fontId="33" fillId="0" borderId="0"/>
    <xf numFmtId="168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" fontId="34" fillId="0" borderId="2" applyBorder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35" fillId="0" borderId="17" applyNumberFormat="0" applyAlignment="0" applyProtection="0">
      <alignment horizontal="left" vertical="center"/>
    </xf>
    <xf numFmtId="0" fontId="35" fillId="0" borderId="18">
      <alignment horizontal="left" vertical="center"/>
    </xf>
    <xf numFmtId="0" fontId="36" fillId="0" borderId="6" applyNumberFormat="0" applyFont="0" applyFill="0" applyBorder="0" applyAlignment="0">
      <alignment horizont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38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4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/>
    <xf numFmtId="3" fontId="4" fillId="0" borderId="0" xfId="0" applyNumberFormat="1" applyFont="1" applyBorder="1"/>
    <xf numFmtId="3" fontId="3" fillId="0" borderId="0" xfId="0" applyNumberFormat="1" applyFont="1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Fill="1"/>
    <xf numFmtId="3" fontId="3" fillId="0" borderId="1" xfId="0" applyNumberFormat="1" applyFont="1" applyFill="1" applyBorder="1"/>
    <xf numFmtId="0" fontId="2" fillId="0" borderId="1" xfId="0" applyFont="1" applyFill="1" applyBorder="1"/>
    <xf numFmtId="0" fontId="1" fillId="0" borderId="2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3" fontId="8" fillId="0" borderId="3" xfId="1" applyNumberFormat="1" applyFont="1" applyFill="1" applyBorder="1" applyAlignment="1"/>
    <xf numFmtId="3" fontId="8" fillId="0" borderId="3" xfId="0" applyNumberFormat="1" applyFont="1" applyBorder="1"/>
    <xf numFmtId="0" fontId="9" fillId="0" borderId="3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3" fontId="8" fillId="0" borderId="4" xfId="0" applyNumberFormat="1" applyFont="1" applyBorder="1"/>
    <xf numFmtId="3" fontId="11" fillId="2" borderId="3" xfId="0" applyNumberFormat="1" applyFont="1" applyFill="1" applyBorder="1"/>
    <xf numFmtId="0" fontId="12" fillId="2" borderId="3" xfId="0" applyFont="1" applyFill="1" applyBorder="1"/>
    <xf numFmtId="0" fontId="13" fillId="2" borderId="3" xfId="0" applyFont="1" applyFill="1" applyBorder="1" applyAlignment="1">
      <alignment horizontal="center"/>
    </xf>
    <xf numFmtId="0" fontId="14" fillId="0" borderId="0" xfId="0" applyFont="1"/>
    <xf numFmtId="3" fontId="11" fillId="0" borderId="4" xfId="0" applyNumberFormat="1" applyFont="1" applyBorder="1"/>
    <xf numFmtId="0" fontId="12" fillId="0" borderId="3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3" fontId="8" fillId="3" borderId="4" xfId="1" applyNumberFormat="1" applyFont="1" applyFill="1" applyBorder="1" applyAlignment="1"/>
    <xf numFmtId="3" fontId="8" fillId="3" borderId="4" xfId="0" applyNumberFormat="1" applyFont="1" applyFill="1" applyBorder="1"/>
    <xf numFmtId="3" fontId="8" fillId="3" borderId="3" xfId="0" applyNumberFormat="1" applyFont="1" applyFill="1" applyBorder="1"/>
    <xf numFmtId="0" fontId="9" fillId="3" borderId="3" xfId="0" applyFont="1" applyFill="1" applyBorder="1" applyAlignment="1">
      <alignment wrapText="1"/>
    </xf>
    <xf numFmtId="0" fontId="10" fillId="3" borderId="4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3" xfId="0" applyFont="1" applyBorder="1"/>
    <xf numFmtId="0" fontId="15" fillId="0" borderId="0" xfId="0" applyFont="1"/>
    <xf numFmtId="3" fontId="16" fillId="0" borderId="3" xfId="0" applyNumberFormat="1" applyFont="1" applyBorder="1"/>
    <xf numFmtId="0" fontId="17" fillId="0" borderId="3" xfId="0" applyFont="1" applyBorder="1"/>
    <xf numFmtId="0" fontId="18" fillId="0" borderId="3" xfId="0" applyFont="1" applyBorder="1" applyAlignment="1">
      <alignment horizontal="center"/>
    </xf>
    <xf numFmtId="3" fontId="11" fillId="0" borderId="3" xfId="0" applyNumberFormat="1" applyFont="1" applyBorder="1"/>
    <xf numFmtId="0" fontId="12" fillId="0" borderId="3" xfId="0" applyFont="1" applyBorder="1"/>
    <xf numFmtId="0" fontId="13" fillId="0" borderId="3" xfId="0" applyFont="1" applyBorder="1" applyAlignment="1">
      <alignment horizontal="center"/>
    </xf>
    <xf numFmtId="3" fontId="8" fillId="3" borderId="3" xfId="1" applyNumberFormat="1" applyFont="1" applyFill="1" applyBorder="1" applyAlignment="1"/>
    <xf numFmtId="0" fontId="9" fillId="3" borderId="3" xfId="0" applyNumberFormat="1" applyFont="1" applyFill="1" applyBorder="1" applyAlignment="1">
      <alignment wrapText="1"/>
    </xf>
    <xf numFmtId="0" fontId="19" fillId="3" borderId="3" xfId="0" applyFont="1" applyFill="1" applyBorder="1" applyAlignment="1">
      <alignment horizontal="center"/>
    </xf>
    <xf numFmtId="0" fontId="9" fillId="3" borderId="3" xfId="0" applyFont="1" applyFill="1" applyBorder="1"/>
    <xf numFmtId="0" fontId="19" fillId="0" borderId="3" xfId="0" applyFont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3" fontId="9" fillId="0" borderId="3" xfId="2" applyNumberFormat="1" applyFont="1" applyBorder="1"/>
    <xf numFmtId="3" fontId="9" fillId="0" borderId="3" xfId="2" applyNumberFormat="1" applyFont="1" applyFill="1" applyBorder="1"/>
    <xf numFmtId="0" fontId="2" fillId="0" borderId="0" xfId="0" applyFont="1" applyAlignment="1">
      <alignment horizontal="center" vertical="center"/>
    </xf>
    <xf numFmtId="3" fontId="22" fillId="4" borderId="5" xfId="0" applyNumberFormat="1" applyFont="1" applyFill="1" applyBorder="1" applyAlignment="1">
      <alignment horizontal="right" vertical="center" wrapText="1"/>
    </xf>
    <xf numFmtId="0" fontId="23" fillId="4" borderId="5" xfId="0" applyFont="1" applyFill="1" applyBorder="1" applyAlignment="1">
      <alignment horizontal="left" vertical="center"/>
    </xf>
    <xf numFmtId="0" fontId="24" fillId="4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3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_HOBONG" xfId="8"/>
    <cellStyle name="??_(????)??????" xfId="9"/>
    <cellStyle name="=" xfId="10"/>
    <cellStyle name="=_Book1" xfId="11"/>
    <cellStyle name="Comma" xfId="1" builtinId="3"/>
    <cellStyle name="Comma 2" xfId="12"/>
    <cellStyle name="Comma 3" xfId="13"/>
    <cellStyle name="Comma0" xfId="14"/>
    <cellStyle name="Currency0" xfId="15"/>
    <cellStyle name="CHUONG" xfId="16"/>
    <cellStyle name="Date" xfId="17"/>
    <cellStyle name="Fixed" xfId="18"/>
    <cellStyle name="Header1" xfId="19"/>
    <cellStyle name="Header2" xfId="20"/>
    <cellStyle name="ÑONVÒ" xfId="21"/>
    <cellStyle name="Normal" xfId="0" builtinId="0"/>
    <cellStyle name="Normal_6.15.BAOCAOPLP" xfId="2"/>
    <cellStyle name="똿뗦먛귟 [0.00]_PRODUCT DETAIL Q1" xfId="22"/>
    <cellStyle name="똿뗦먛귟_PRODUCT DETAIL Q1" xfId="23"/>
    <cellStyle name="믅됞 [0.00]_PRODUCT DETAIL Q1" xfId="24"/>
    <cellStyle name="믅됞_PRODUCT DETAIL Q1" xfId="25"/>
    <cellStyle name="백분율_HOBONG" xfId="26"/>
    <cellStyle name="뷭?_BOOKSHIP" xfId="27"/>
    <cellStyle name="콤마 [0]_1202" xfId="28"/>
    <cellStyle name="콤마_1202" xfId="29"/>
    <cellStyle name="통화 [0]_1202" xfId="30"/>
    <cellStyle name="통화_1202" xfId="31"/>
    <cellStyle name="표준_(정보부문)월별인원계획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I%20III/18.KHOANCHI%20mo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CDSPHAM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nh\d\NHUT\HO-SO-1999\THI%20XA\LE%20VAN%20TAM\BC-LE%20VAN%20T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CHIN\duthau-phongcanhsat\HUNG\LUUXLS\KHKTHUAT\CBINH\CDSPHAM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UI%20III/QI.18.CONGKHAIT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QUI%20III/QIII.18.CONGKHAITC%20moi%20-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HDONG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dd_n2\c\DATA\NHUT\DT_MAU\DU_TO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\Dulieu\EXCEL\FILE_LE\Nam%202002\DMChau\DMChau\Khandai_DM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HUNG\LUUXLS\KHKTHUAT\CBINH\CDSPHAM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UCHIENDT2017"/>
      <sheetName val="TH.PHI.18"/>
      <sheetName val="TH.LEPHI.18"/>
      <sheetName val="TH.NSNN40%.18"/>
      <sheetName val="TH.NSNN.18"/>
      <sheetName val="BCKHOANCHI"/>
      <sheetName val="PHANBOQUY"/>
      <sheetName val="chiTANGTN"/>
      <sheetName val="XL4Poppy"/>
    </sheetNames>
    <sheetDataSet>
      <sheetData sheetId="0" refreshError="1"/>
      <sheetData sheetId="1"/>
      <sheetData sheetId="2"/>
      <sheetData sheetId="3" refreshError="1"/>
      <sheetData sheetId="4">
        <row r="192">
          <cell r="E192">
            <v>92450000000</v>
          </cell>
          <cell r="K192">
            <v>12279000000</v>
          </cell>
        </row>
        <row r="193">
          <cell r="E193">
            <v>2093000000</v>
          </cell>
          <cell r="K193">
            <v>1214000000</v>
          </cell>
        </row>
      </sheetData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I16">
            <v>2415421.9700000002</v>
          </cell>
          <cell r="J16">
            <v>301117.30999999994</v>
          </cell>
        </row>
      </sheetData>
      <sheetData sheetId="8" refreshError="1">
        <row r="15">
          <cell r="F15">
            <v>11357975.9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L KPHI 1"/>
      <sheetName val="Sheet1"/>
      <sheetName val="BC (CU)"/>
      <sheetName val="BC L-V-Tam"/>
      <sheetName val="DG-K.PHI 1"/>
      <sheetName val="DG-K.PHI 2"/>
      <sheetName val="DG-K.PHI 3"/>
      <sheetName val="CONG-SUA"/>
      <sheetName val="DEN BU"/>
      <sheetName val="TH KPHI 1"/>
      <sheetName val="TH KPHI 2"/>
      <sheetName val="TH KPHI 3"/>
      <sheetName val="cong trai"/>
      <sheetName val="cong phai"/>
      <sheetName val="KCAU 2L (p.an 1)"/>
      <sheetName val="KCAU 3L (p.an 2)"/>
      <sheetName val="TH KPHI 2 (2)"/>
      <sheetName val="TH KPHI (chinh)"/>
      <sheetName val="CONG-LVT (CU)"/>
      <sheetName val="TH VLIEU 1"/>
      <sheetName val="BIA BCAO"/>
      <sheetName val="MUC LUC (D)"/>
      <sheetName val="CAC CT NAM 2004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DThu"/>
      <sheetName val="Chart1"/>
      <sheetName val="THop Vtu"/>
      <sheetName val="XL4Poppy"/>
      <sheetName val="BC L_V_Tam"/>
      <sheetName val="Giathanh1m3BT"/>
      <sheetName val="Sheet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S01.TT61.TH"/>
      <sheetName val="BS02.TT61.VPSO"/>
      <sheetName val="BS03.TT61.VPSO"/>
      <sheetName val="BS04.TT61.VPSO"/>
      <sheetName val="00000000"/>
    </sheetNames>
    <sheetDataSet>
      <sheetData sheetId="0" refreshError="1">
        <row r="13">
          <cell r="C13">
            <v>4413020000</v>
          </cell>
          <cell r="D13">
            <v>4413020000</v>
          </cell>
          <cell r="E13">
            <v>4413020000</v>
          </cell>
        </row>
        <row r="14">
          <cell r="C14">
            <v>250000</v>
          </cell>
          <cell r="D14">
            <v>250000</v>
          </cell>
          <cell r="E14">
            <v>250000</v>
          </cell>
        </row>
        <row r="15">
          <cell r="C15">
            <v>90000000</v>
          </cell>
          <cell r="D15">
            <v>90000000</v>
          </cell>
          <cell r="E15">
            <v>90000000</v>
          </cell>
        </row>
        <row r="16">
          <cell r="C16">
            <v>2000000</v>
          </cell>
          <cell r="D16">
            <v>2000000</v>
          </cell>
          <cell r="E16">
            <v>2000000</v>
          </cell>
        </row>
        <row r="17">
          <cell r="C17">
            <v>2800000</v>
          </cell>
          <cell r="D17">
            <v>2800000</v>
          </cell>
          <cell r="E17">
            <v>2800000</v>
          </cell>
        </row>
        <row r="18">
          <cell r="C18">
            <v>192720000</v>
          </cell>
          <cell r="D18">
            <v>192720000</v>
          </cell>
          <cell r="G18">
            <v>192720000</v>
          </cell>
        </row>
        <row r="20">
          <cell r="C20">
            <v>2334600000</v>
          </cell>
          <cell r="D20">
            <v>2334600000</v>
          </cell>
          <cell r="E20">
            <v>2334600000</v>
          </cell>
        </row>
        <row r="21">
          <cell r="C21">
            <v>468360000</v>
          </cell>
          <cell r="D21">
            <v>468360000</v>
          </cell>
          <cell r="E21">
            <v>468360000</v>
          </cell>
        </row>
        <row r="22">
          <cell r="C22">
            <v>221000000</v>
          </cell>
          <cell r="D22">
            <v>221000000</v>
          </cell>
          <cell r="E22">
            <v>221000000</v>
          </cell>
        </row>
        <row r="23">
          <cell r="C23">
            <v>495930000</v>
          </cell>
          <cell r="D23">
            <v>495930000</v>
          </cell>
          <cell r="G23">
            <v>495930000</v>
          </cell>
        </row>
        <row r="26">
          <cell r="C26">
            <v>4413020000</v>
          </cell>
          <cell r="D26">
            <v>4413020000</v>
          </cell>
          <cell r="E26">
            <v>4413020000</v>
          </cell>
        </row>
        <row r="27">
          <cell r="C27">
            <v>250000</v>
          </cell>
          <cell r="D27">
            <v>250000</v>
          </cell>
          <cell r="E27">
            <v>250000</v>
          </cell>
        </row>
        <row r="28">
          <cell r="C28">
            <v>90000000</v>
          </cell>
          <cell r="D28">
            <v>90000000</v>
          </cell>
          <cell r="E28">
            <v>90000000</v>
          </cell>
        </row>
        <row r="29">
          <cell r="C29">
            <v>2000000</v>
          </cell>
          <cell r="D29">
            <v>2000000</v>
          </cell>
          <cell r="E29">
            <v>2000000</v>
          </cell>
        </row>
        <row r="30">
          <cell r="C30">
            <v>2800000</v>
          </cell>
          <cell r="E30">
            <v>2800000</v>
          </cell>
        </row>
        <row r="31">
          <cell r="C31">
            <v>192720000</v>
          </cell>
          <cell r="D31">
            <v>192720000</v>
          </cell>
          <cell r="G31">
            <v>192720000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22100000</v>
          </cell>
          <cell r="E35">
            <v>22100000</v>
          </cell>
        </row>
        <row r="36">
          <cell r="C36">
            <v>49593000</v>
          </cell>
          <cell r="D36">
            <v>49593000</v>
          </cell>
          <cell r="G36">
            <v>49593000</v>
          </cell>
        </row>
        <row r="40">
          <cell r="C40">
            <v>36000000</v>
          </cell>
          <cell r="D40">
            <v>36000000</v>
          </cell>
          <cell r="G40">
            <v>36000000</v>
          </cell>
        </row>
        <row r="41">
          <cell r="C41">
            <v>286337000</v>
          </cell>
          <cell r="D41">
            <v>286337000</v>
          </cell>
          <cell r="G41">
            <v>286337000</v>
          </cell>
        </row>
        <row r="42">
          <cell r="C42">
            <v>118000000</v>
          </cell>
          <cell r="D42">
            <v>118000000</v>
          </cell>
          <cell r="G42">
            <v>118000000</v>
          </cell>
        </row>
        <row r="43">
          <cell r="C43">
            <v>6000000</v>
          </cell>
          <cell r="D43">
            <v>6000000</v>
          </cell>
          <cell r="G43">
            <v>6000000</v>
          </cell>
        </row>
        <row r="45">
          <cell r="C45">
            <v>195563727</v>
          </cell>
          <cell r="D45">
            <v>195563727</v>
          </cell>
          <cell r="E45">
            <v>195563727</v>
          </cell>
        </row>
        <row r="46">
          <cell r="C46">
            <v>2689296273</v>
          </cell>
          <cell r="D46">
            <v>2689296273</v>
          </cell>
          <cell r="E46">
            <v>2689296273</v>
          </cell>
        </row>
        <row r="47">
          <cell r="C47">
            <v>97000000</v>
          </cell>
          <cell r="D47">
            <v>97000000</v>
          </cell>
          <cell r="E47">
            <v>97000000</v>
          </cell>
        </row>
        <row r="48">
          <cell r="C48">
            <v>20000000</v>
          </cell>
          <cell r="D48">
            <v>20000000</v>
          </cell>
          <cell r="E48">
            <v>20000000</v>
          </cell>
        </row>
        <row r="51">
          <cell r="C51">
            <v>0</v>
          </cell>
          <cell r="D51">
            <v>0</v>
          </cell>
        </row>
        <row r="52">
          <cell r="C52">
            <v>0</v>
          </cell>
          <cell r="D52">
            <v>0</v>
          </cell>
        </row>
        <row r="53">
          <cell r="C53">
            <v>0</v>
          </cell>
          <cell r="D53">
            <v>0</v>
          </cell>
        </row>
        <row r="54">
          <cell r="C54">
            <v>0</v>
          </cell>
          <cell r="D54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>
            <v>0</v>
          </cell>
          <cell r="D58">
            <v>0</v>
          </cell>
        </row>
        <row r="59">
          <cell r="C59">
            <v>0</v>
          </cell>
          <cell r="D59">
            <v>0</v>
          </cell>
        </row>
        <row r="63">
          <cell r="C63">
            <v>5880253810</v>
          </cell>
          <cell r="D63">
            <v>5880253810</v>
          </cell>
          <cell r="E63">
            <v>2517168704</v>
          </cell>
          <cell r="F63">
            <v>3363085106</v>
          </cell>
        </row>
        <row r="64">
          <cell r="C64">
            <v>1253746190</v>
          </cell>
          <cell r="D64">
            <v>1253746190</v>
          </cell>
          <cell r="E64">
            <v>582831296</v>
          </cell>
          <cell r="F64">
            <v>670914894</v>
          </cell>
        </row>
        <row r="65">
          <cell r="C65">
            <v>312000000</v>
          </cell>
          <cell r="D65">
            <v>312000000</v>
          </cell>
          <cell r="E65">
            <v>153000000</v>
          </cell>
          <cell r="F65">
            <v>159000000</v>
          </cell>
        </row>
        <row r="66">
          <cell r="C66">
            <v>140000000</v>
          </cell>
          <cell r="D66">
            <v>140000000</v>
          </cell>
          <cell r="E66">
            <v>84000000</v>
          </cell>
          <cell r="F66">
            <v>56000000</v>
          </cell>
        </row>
        <row r="67">
          <cell r="C67">
            <v>184000000</v>
          </cell>
          <cell r="D67">
            <v>184000000</v>
          </cell>
          <cell r="E67">
            <v>87000000</v>
          </cell>
          <cell r="F67">
            <v>97000000</v>
          </cell>
        </row>
        <row r="69">
          <cell r="C69">
            <v>16000000</v>
          </cell>
          <cell r="D69">
            <v>16000000</v>
          </cell>
          <cell r="E69">
            <v>16000000</v>
          </cell>
        </row>
        <row r="70">
          <cell r="C70">
            <v>45000000</v>
          </cell>
          <cell r="D70">
            <v>45000000</v>
          </cell>
          <cell r="E70">
            <v>45000000</v>
          </cell>
        </row>
        <row r="71">
          <cell r="C71">
            <v>45000000</v>
          </cell>
          <cell r="D71">
            <v>45000000</v>
          </cell>
          <cell r="E71">
            <v>45000000</v>
          </cell>
        </row>
        <row r="72">
          <cell r="C72">
            <v>58000000</v>
          </cell>
          <cell r="D72">
            <v>58000000</v>
          </cell>
          <cell r="E72">
            <v>58000000</v>
          </cell>
        </row>
        <row r="73">
          <cell r="C73">
            <v>5000000</v>
          </cell>
          <cell r="D73">
            <v>5000000</v>
          </cell>
          <cell r="E73">
            <v>5000000</v>
          </cell>
        </row>
        <row r="74">
          <cell r="C74">
            <v>145000000</v>
          </cell>
          <cell r="D74">
            <v>145000000</v>
          </cell>
          <cell r="E74">
            <v>75000000</v>
          </cell>
          <cell r="F74">
            <v>70000000</v>
          </cell>
        </row>
        <row r="75">
          <cell r="C75">
            <v>2435000000</v>
          </cell>
          <cell r="D75">
            <v>2435000000</v>
          </cell>
          <cell r="E75">
            <v>2435000000</v>
          </cell>
        </row>
        <row r="76">
          <cell r="C76">
            <v>72000000</v>
          </cell>
          <cell r="D76">
            <v>72000000</v>
          </cell>
          <cell r="E76">
            <v>72000000</v>
          </cell>
        </row>
        <row r="77">
          <cell r="C77">
            <v>290000000</v>
          </cell>
          <cell r="D77">
            <v>290000000</v>
          </cell>
          <cell r="E77">
            <v>290000000</v>
          </cell>
        </row>
        <row r="80">
          <cell r="C80">
            <v>635000000</v>
          </cell>
          <cell r="D80">
            <v>635000000</v>
          </cell>
          <cell r="G80">
            <v>635000000</v>
          </cell>
        </row>
        <row r="81">
          <cell r="C81">
            <v>15000000</v>
          </cell>
          <cell r="D81">
            <v>15000000</v>
          </cell>
          <cell r="G81">
            <v>15000000</v>
          </cell>
        </row>
        <row r="83">
          <cell r="C83">
            <v>1480000000</v>
          </cell>
          <cell r="D83">
            <v>1480000000</v>
          </cell>
          <cell r="E83">
            <v>1480000000</v>
          </cell>
        </row>
        <row r="84">
          <cell r="C84">
            <v>8000000000</v>
          </cell>
          <cell r="D84">
            <v>8000000000</v>
          </cell>
          <cell r="E84">
            <v>8000000000</v>
          </cell>
        </row>
        <row r="85">
          <cell r="C85">
            <v>2500000000</v>
          </cell>
          <cell r="D85">
            <v>2500000000</v>
          </cell>
          <cell r="F85">
            <v>2500000000</v>
          </cell>
        </row>
        <row r="86">
          <cell r="C86">
            <v>1000000000</v>
          </cell>
          <cell r="D86">
            <v>1000000000</v>
          </cell>
          <cell r="F86">
            <v>1000000000</v>
          </cell>
        </row>
        <row r="88">
          <cell r="C88">
            <v>54600000</v>
          </cell>
          <cell r="D88">
            <v>54600000</v>
          </cell>
          <cell r="E88">
            <v>19800000</v>
          </cell>
          <cell r="F88">
            <v>28800000</v>
          </cell>
          <cell r="G88">
            <v>6000000</v>
          </cell>
        </row>
        <row r="90">
          <cell r="C90">
            <v>50000000</v>
          </cell>
          <cell r="D90">
            <v>50000000</v>
          </cell>
          <cell r="E90">
            <v>50000000</v>
          </cell>
        </row>
        <row r="92">
          <cell r="C92">
            <v>650000000</v>
          </cell>
          <cell r="D92">
            <v>650000000</v>
          </cell>
          <cell r="E92">
            <v>500000000</v>
          </cell>
          <cell r="G92">
            <v>150000000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S02.TT61.VPSO"/>
      <sheetName val="0000000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"/>
      <sheetName val="kiem ke quy"/>
      <sheetName val="Sheet3"/>
      <sheetName val="00000000"/>
      <sheetName val="10000000"/>
      <sheetName val="XL4Poppy"/>
    </sheetNames>
    <sheetDataSet>
      <sheetData sheetId="0" refreshError="1"/>
      <sheetData sheetId="1" refreshError="1">
        <row r="51">
          <cell r="J51">
            <v>12152369.620000003</v>
          </cell>
          <cell r="K51">
            <v>480591.08999999997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 (5)"/>
      <sheetName val="Sheet9 (2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DCB"/>
      <sheetName val="BANGTRA"/>
      <sheetName val="Sheet1"/>
      <sheetName val="Sheet2"/>
      <sheetName val="Sheet3"/>
      <sheetName val="C.SET"/>
      <sheetName val="DIEN"/>
      <sheetName val="NUOC"/>
      <sheetName val="LEPHIQUACAU"/>
      <sheetName val="Sheet5"/>
      <sheetName val="PTVL"/>
      <sheetName val="DIA CHI VL"/>
      <sheetName val="DON GIA"/>
      <sheetName val="VAN CHUYEN VT (2)"/>
      <sheetName val="THVL"/>
      <sheetName val="KINH PHI"/>
      <sheetName val="Sheet4"/>
      <sheetName val="Sheet4 (2)"/>
      <sheetName val="SL&amp;DATA"/>
      <sheetName val="KINH PHI (2)"/>
      <sheetName val="BC L-V-Tam"/>
      <sheetName val="gvl"/>
      <sheetName val="D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hoiluong"/>
      <sheetName val="vattu"/>
      <sheetName val="kinhphi"/>
      <sheetName val="dinhmuc"/>
      <sheetName val="khoan"/>
      <sheetName val="Sheet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  <sheetName val="kiem ke quy"/>
      <sheetName val="Sheet3"/>
      <sheetName val="00000000"/>
      <sheetName val="1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07"/>
  <sheetViews>
    <sheetView tabSelected="1" workbookViewId="0">
      <selection activeCell="G86" sqref="G86"/>
    </sheetView>
  </sheetViews>
  <sheetFormatPr defaultRowHeight="17.25"/>
  <cols>
    <col min="1" max="1" width="5.28515625" style="3" customWidth="1"/>
    <col min="2" max="2" width="33.42578125" style="2" customWidth="1"/>
    <col min="3" max="4" width="13" style="2" customWidth="1"/>
    <col min="5" max="8" width="12.5703125" style="2" customWidth="1"/>
    <col min="9" max="9" width="10.5703125" style="2" customWidth="1"/>
    <col min="10" max="10" width="13" style="2" customWidth="1"/>
    <col min="11" max="11" width="10.5703125" style="1" customWidth="1"/>
    <col min="12" max="12" width="14.42578125" style="1" customWidth="1"/>
    <col min="13" max="13" width="13.28515625" style="1" bestFit="1" customWidth="1"/>
    <col min="14" max="16384" width="9.140625" style="1"/>
  </cols>
  <sheetData>
    <row r="1" spans="1:12" s="2" customFormat="1" ht="16.5">
      <c r="A1" s="78" t="s">
        <v>114</v>
      </c>
    </row>
    <row r="2" spans="1:12" s="2" customFormat="1">
      <c r="A2" s="77" t="s">
        <v>113</v>
      </c>
    </row>
    <row r="3" spans="1:12" s="2" customFormat="1">
      <c r="A3" s="77" t="s">
        <v>112</v>
      </c>
    </row>
    <row r="4" spans="1:12" ht="35.25" customHeight="1">
      <c r="A4" s="76" t="s">
        <v>111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7.25" customHeight="1">
      <c r="A5" s="76" t="s">
        <v>110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23.25" customHeight="1">
      <c r="A6" s="75" t="s">
        <v>109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ht="13.5" customHeight="1"/>
    <row r="8" spans="1:12" s="61" customFormat="1" ht="15" customHeight="1">
      <c r="A8" s="74" t="s">
        <v>108</v>
      </c>
      <c r="B8" s="74" t="s">
        <v>107</v>
      </c>
      <c r="C8" s="73" t="s">
        <v>106</v>
      </c>
      <c r="D8" s="72"/>
      <c r="E8" s="73" t="s">
        <v>105</v>
      </c>
      <c r="F8" s="72"/>
      <c r="G8" s="71" t="s">
        <v>104</v>
      </c>
      <c r="H8" s="71"/>
      <c r="I8" s="71"/>
      <c r="J8" s="71"/>
      <c r="K8" s="71"/>
      <c r="L8" s="71"/>
    </row>
    <row r="9" spans="1:12" s="61" customFormat="1" ht="15" customHeight="1">
      <c r="A9" s="70"/>
      <c r="B9" s="70"/>
      <c r="C9" s="69"/>
      <c r="D9" s="68"/>
      <c r="E9" s="67"/>
      <c r="F9" s="66"/>
      <c r="G9" s="65" t="s">
        <v>103</v>
      </c>
      <c r="H9" s="64"/>
      <c r="I9" s="65" t="s">
        <v>102</v>
      </c>
      <c r="J9" s="64"/>
      <c r="K9" s="63" t="s">
        <v>101</v>
      </c>
      <c r="L9" s="62"/>
    </row>
    <row r="10" spans="1:12" s="57" customFormat="1" ht="15" customHeight="1">
      <c r="A10" s="60"/>
      <c r="B10" s="60"/>
      <c r="C10" s="59" t="s">
        <v>100</v>
      </c>
      <c r="D10" s="59" t="s">
        <v>99</v>
      </c>
      <c r="E10" s="58" t="s">
        <v>100</v>
      </c>
      <c r="F10" s="58" t="s">
        <v>99</v>
      </c>
      <c r="G10" s="58" t="s">
        <v>100</v>
      </c>
      <c r="H10" s="58" t="s">
        <v>99</v>
      </c>
      <c r="I10" s="58" t="s">
        <v>100</v>
      </c>
      <c r="J10" s="58" t="s">
        <v>99</v>
      </c>
      <c r="K10" s="58" t="s">
        <v>100</v>
      </c>
      <c r="L10" s="58" t="s">
        <v>99</v>
      </c>
    </row>
    <row r="11" spans="1:12" s="53" customFormat="1" ht="13.5" customHeight="1">
      <c r="A11" s="56" t="s">
        <v>98</v>
      </c>
      <c r="B11" s="55" t="s">
        <v>97</v>
      </c>
      <c r="C11" s="54">
        <f>SUM(C12)</f>
        <v>0</v>
      </c>
      <c r="D11" s="54">
        <f>SUM(D12)</f>
        <v>8220680000</v>
      </c>
      <c r="E11" s="54">
        <f>SUM(E12)</f>
        <v>0</v>
      </c>
      <c r="F11" s="54">
        <f>SUM(F12)</f>
        <v>8220680000</v>
      </c>
      <c r="G11" s="54">
        <f>SUM(G12)</f>
        <v>0</v>
      </c>
      <c r="H11" s="54">
        <f>SUM(H12)</f>
        <v>7532030000</v>
      </c>
      <c r="I11" s="54">
        <f>SUM(I12)</f>
        <v>0</v>
      </c>
      <c r="J11" s="54">
        <f>SUM(J12)</f>
        <v>0</v>
      </c>
      <c r="K11" s="54">
        <f>SUM(K12)</f>
        <v>0</v>
      </c>
      <c r="L11" s="54">
        <f>SUM(L12)</f>
        <v>688650000</v>
      </c>
    </row>
    <row r="12" spans="1:12" s="26" customFormat="1" ht="13.5" customHeight="1">
      <c r="A12" s="43">
        <v>1</v>
      </c>
      <c r="B12" s="42" t="s">
        <v>96</v>
      </c>
      <c r="C12" s="41">
        <f>SUM(C13,C20)</f>
        <v>0</v>
      </c>
      <c r="D12" s="41">
        <f>SUM(D13,D20)</f>
        <v>8220680000</v>
      </c>
      <c r="E12" s="41">
        <f>SUM(E13,E20)</f>
        <v>0</v>
      </c>
      <c r="F12" s="41">
        <f>SUM(F13,F20)</f>
        <v>8220680000</v>
      </c>
      <c r="G12" s="41">
        <f>SUM(G13,G20)</f>
        <v>0</v>
      </c>
      <c r="H12" s="41">
        <f>SUM(H13,H20)</f>
        <v>7532030000</v>
      </c>
      <c r="I12" s="41">
        <f>SUM(I13,I20)</f>
        <v>0</v>
      </c>
      <c r="J12" s="41">
        <f>SUM(J13,J20)</f>
        <v>0</v>
      </c>
      <c r="K12" s="41">
        <f>SUM(K13,K20)</f>
        <v>0</v>
      </c>
      <c r="L12" s="41">
        <f>SUM(L13,L20)</f>
        <v>688650000</v>
      </c>
    </row>
    <row r="13" spans="1:12" s="26" customFormat="1" ht="13.5" customHeight="1">
      <c r="A13" s="43" t="s">
        <v>62</v>
      </c>
      <c r="B13" s="42" t="s">
        <v>92</v>
      </c>
      <c r="C13" s="41">
        <f>SUM(C14:C19)</f>
        <v>0</v>
      </c>
      <c r="D13" s="41">
        <f>SUM(D14:D19)</f>
        <v>4700790000</v>
      </c>
      <c r="E13" s="41">
        <f>SUM(E14:E19)</f>
        <v>0</v>
      </c>
      <c r="F13" s="41">
        <f>SUM(F14:F19)</f>
        <v>4700790000</v>
      </c>
      <c r="G13" s="41">
        <f>SUM(G14:G19)</f>
        <v>0</v>
      </c>
      <c r="H13" s="41">
        <f>SUM(H14:H19)</f>
        <v>4508070000</v>
      </c>
      <c r="I13" s="41">
        <f>SUM(I14:I19)</f>
        <v>0</v>
      </c>
      <c r="J13" s="41">
        <f>SUM(J14:J19)</f>
        <v>0</v>
      </c>
      <c r="K13" s="41">
        <f>SUM(K14:K19)</f>
        <v>0</v>
      </c>
      <c r="L13" s="41">
        <f>SUM(L14:L19)</f>
        <v>192720000</v>
      </c>
    </row>
    <row r="14" spans="1:12" ht="13.5" customHeight="1">
      <c r="A14" s="35" t="s">
        <v>61</v>
      </c>
      <c r="B14" s="52" t="s">
        <v>91</v>
      </c>
      <c r="C14" s="18"/>
      <c r="D14" s="18">
        <f>C14+[2]BS01.TT61.TH!C13</f>
        <v>4413020000</v>
      </c>
      <c r="E14" s="19">
        <f>SUM(G14,I14,K14)</f>
        <v>0</v>
      </c>
      <c r="F14" s="18">
        <f>E14+[2]BS01.TT61.TH!D13</f>
        <v>4413020000</v>
      </c>
      <c r="G14" s="19"/>
      <c r="H14" s="18">
        <f>G14+[2]BS01.TT61.TH!E13</f>
        <v>4413020000</v>
      </c>
      <c r="I14" s="19"/>
      <c r="J14" s="18">
        <v>0</v>
      </c>
      <c r="K14" s="19"/>
      <c r="L14" s="18">
        <v>0</v>
      </c>
    </row>
    <row r="15" spans="1:12" ht="13.5" customHeight="1">
      <c r="A15" s="35" t="s">
        <v>59</v>
      </c>
      <c r="B15" s="51" t="s">
        <v>90</v>
      </c>
      <c r="C15" s="18"/>
      <c r="D15" s="18">
        <f>C15+[2]BS01.TT61.TH!C14</f>
        <v>250000</v>
      </c>
      <c r="E15" s="19">
        <f>SUM(G15,I15,K15)</f>
        <v>0</v>
      </c>
      <c r="F15" s="18">
        <f>E15+[2]BS01.TT61.TH!D14</f>
        <v>250000</v>
      </c>
      <c r="G15" s="19"/>
      <c r="H15" s="18">
        <f>G15+[2]BS01.TT61.TH!E14</f>
        <v>250000</v>
      </c>
      <c r="I15" s="19"/>
      <c r="J15" s="18">
        <v>0</v>
      </c>
      <c r="K15" s="19"/>
      <c r="L15" s="18">
        <v>0</v>
      </c>
    </row>
    <row r="16" spans="1:12" ht="13.5" customHeight="1">
      <c r="A16" s="35" t="s">
        <v>57</v>
      </c>
      <c r="B16" s="52" t="s">
        <v>88</v>
      </c>
      <c r="C16" s="18"/>
      <c r="D16" s="18">
        <f>C16+[2]BS01.TT61.TH!C15</f>
        <v>90000000</v>
      </c>
      <c r="E16" s="19">
        <f>SUM(G16,I16,K16)</f>
        <v>0</v>
      </c>
      <c r="F16" s="18">
        <f>E16+[2]BS01.TT61.TH!D15</f>
        <v>90000000</v>
      </c>
      <c r="G16" s="19"/>
      <c r="H16" s="18">
        <f>G16+[2]BS01.TT61.TH!E15</f>
        <v>90000000</v>
      </c>
      <c r="I16" s="19"/>
      <c r="J16" s="18">
        <v>0</v>
      </c>
      <c r="K16" s="19"/>
      <c r="L16" s="18">
        <v>0</v>
      </c>
    </row>
    <row r="17" spans="1:12" ht="13.5" customHeight="1">
      <c r="A17" s="35" t="s">
        <v>55</v>
      </c>
      <c r="B17" s="51" t="s">
        <v>86</v>
      </c>
      <c r="C17" s="18"/>
      <c r="D17" s="18">
        <f>C17+[2]BS01.TT61.TH!C16</f>
        <v>2000000</v>
      </c>
      <c r="E17" s="19">
        <f>SUM(G17,I17,K17)</f>
        <v>0</v>
      </c>
      <c r="F17" s="18">
        <f>E17+[2]BS01.TT61.TH!D16</f>
        <v>2000000</v>
      </c>
      <c r="G17" s="19"/>
      <c r="H17" s="18">
        <f>G17+[2]BS01.TT61.TH!E16</f>
        <v>2000000</v>
      </c>
      <c r="I17" s="19"/>
      <c r="J17" s="18">
        <v>0</v>
      </c>
      <c r="K17" s="19"/>
      <c r="L17" s="18">
        <v>0</v>
      </c>
    </row>
    <row r="18" spans="1:12" ht="13.5" customHeight="1">
      <c r="A18" s="35" t="s">
        <v>53</v>
      </c>
      <c r="B18" s="51" t="s">
        <v>84</v>
      </c>
      <c r="C18" s="18"/>
      <c r="D18" s="18">
        <f>C18+[2]BS01.TT61.TH!C17</f>
        <v>2800000</v>
      </c>
      <c r="E18" s="19">
        <f>SUM(G18,I18,K18)</f>
        <v>0</v>
      </c>
      <c r="F18" s="18">
        <f>E18+[2]BS01.TT61.TH!D17</f>
        <v>2800000</v>
      </c>
      <c r="G18" s="19"/>
      <c r="H18" s="18">
        <f>G18+[2]BS01.TT61.TH!E17</f>
        <v>2800000</v>
      </c>
      <c r="I18" s="19"/>
      <c r="J18" s="18">
        <v>0</v>
      </c>
      <c r="K18" s="19"/>
      <c r="L18" s="18">
        <v>0</v>
      </c>
    </row>
    <row r="19" spans="1:12" ht="13.5" customHeight="1">
      <c r="A19" s="35" t="s">
        <v>95</v>
      </c>
      <c r="B19" s="51" t="s">
        <v>82</v>
      </c>
      <c r="C19" s="19"/>
      <c r="D19" s="18">
        <f>C19+[2]BS01.TT61.TH!C18</f>
        <v>192720000</v>
      </c>
      <c r="E19" s="19">
        <f>SUM(G19,I19,K19)</f>
        <v>0</v>
      </c>
      <c r="F19" s="18">
        <f>E19+[2]BS01.TT61.TH!D18</f>
        <v>192720000</v>
      </c>
      <c r="G19" s="19"/>
      <c r="H19" s="18">
        <v>0</v>
      </c>
      <c r="I19" s="19"/>
      <c r="J19" s="18">
        <v>0</v>
      </c>
      <c r="K19" s="19"/>
      <c r="L19" s="18">
        <f>K19+[2]BS01.TT61.TH!G18</f>
        <v>192720000</v>
      </c>
    </row>
    <row r="20" spans="1:12" s="26" customFormat="1" ht="13.5" customHeight="1">
      <c r="A20" s="43" t="s">
        <v>94</v>
      </c>
      <c r="B20" s="42" t="s">
        <v>81</v>
      </c>
      <c r="C20" s="41">
        <f>SUM(C21:C24)</f>
        <v>0</v>
      </c>
      <c r="D20" s="41">
        <f>SUM(D21:D24)</f>
        <v>3519890000</v>
      </c>
      <c r="E20" s="41">
        <f>SUM(E21:E24)</f>
        <v>0</v>
      </c>
      <c r="F20" s="41">
        <f>SUM(F21:F24)</f>
        <v>3519890000</v>
      </c>
      <c r="G20" s="41">
        <f>SUM(G21:G24)</f>
        <v>0</v>
      </c>
      <c r="H20" s="41">
        <f>SUM(H21:H24)</f>
        <v>3023960000</v>
      </c>
      <c r="I20" s="41">
        <f>SUM(I21:I24)</f>
        <v>0</v>
      </c>
      <c r="J20" s="41">
        <f>SUM(J21:J24)</f>
        <v>0</v>
      </c>
      <c r="K20" s="41">
        <f>SUM(K21:K24)</f>
        <v>0</v>
      </c>
      <c r="L20" s="41">
        <f>SUM(L21:L24)</f>
        <v>495930000</v>
      </c>
    </row>
    <row r="21" spans="1:12" ht="13.5" customHeight="1">
      <c r="A21" s="35" t="s">
        <v>52</v>
      </c>
      <c r="B21" s="51" t="s">
        <v>80</v>
      </c>
      <c r="C21" s="18"/>
      <c r="D21" s="18">
        <f>C21+[2]BS01.TT61.TH!C20</f>
        <v>2334600000</v>
      </c>
      <c r="E21" s="19">
        <f>SUM(G21,I21,K21)</f>
        <v>0</v>
      </c>
      <c r="F21" s="18">
        <f>E21+[2]BS01.TT61.TH!D20</f>
        <v>2334600000</v>
      </c>
      <c r="G21" s="19"/>
      <c r="H21" s="18">
        <f>G21+[2]BS01.TT61.TH!E20</f>
        <v>2334600000</v>
      </c>
      <c r="I21" s="19"/>
      <c r="J21" s="18">
        <v>0</v>
      </c>
      <c r="K21" s="19"/>
      <c r="L21" s="18">
        <v>0</v>
      </c>
    </row>
    <row r="22" spans="1:12" ht="13.5" customHeight="1">
      <c r="A22" s="35" t="s">
        <v>50</v>
      </c>
      <c r="B22" s="51" t="s">
        <v>79</v>
      </c>
      <c r="C22" s="18"/>
      <c r="D22" s="18">
        <f>C22+[2]BS01.TT61.TH!C21</f>
        <v>468360000</v>
      </c>
      <c r="E22" s="19">
        <f>SUM(G22,I22,K22)</f>
        <v>0</v>
      </c>
      <c r="F22" s="18">
        <f>E22+[2]BS01.TT61.TH!D21</f>
        <v>468360000</v>
      </c>
      <c r="G22" s="19"/>
      <c r="H22" s="18">
        <f>G22+[2]BS01.TT61.TH!E21</f>
        <v>468360000</v>
      </c>
      <c r="I22" s="19"/>
      <c r="J22" s="18">
        <v>0</v>
      </c>
      <c r="K22" s="19"/>
      <c r="L22" s="18">
        <v>0</v>
      </c>
    </row>
    <row r="23" spans="1:12" ht="13.5" customHeight="1">
      <c r="A23" s="35" t="s">
        <v>48</v>
      </c>
      <c r="B23" s="51" t="s">
        <v>78</v>
      </c>
      <c r="C23" s="18"/>
      <c r="D23" s="18">
        <f>C23+[2]BS01.TT61.TH!C22</f>
        <v>221000000</v>
      </c>
      <c r="E23" s="19">
        <f>SUM(G23,I23,K23)</f>
        <v>0</v>
      </c>
      <c r="F23" s="18">
        <f>E23+[2]BS01.TT61.TH!D22</f>
        <v>221000000</v>
      </c>
      <c r="G23" s="19"/>
      <c r="H23" s="18">
        <f>G23+[2]BS01.TT61.TH!E22</f>
        <v>221000000</v>
      </c>
      <c r="I23" s="19"/>
      <c r="J23" s="18">
        <v>0</v>
      </c>
      <c r="K23" s="19"/>
      <c r="L23" s="18">
        <v>0</v>
      </c>
    </row>
    <row r="24" spans="1:12" ht="13.5" customHeight="1">
      <c r="A24" s="35" t="s">
        <v>46</v>
      </c>
      <c r="B24" s="51" t="s">
        <v>77</v>
      </c>
      <c r="C24" s="19"/>
      <c r="D24" s="18">
        <f>C24+[2]BS01.TT61.TH!C23</f>
        <v>495930000</v>
      </c>
      <c r="E24" s="19">
        <f>SUM(G24,I24,K24)</f>
        <v>0</v>
      </c>
      <c r="F24" s="18">
        <f>E24+[2]BS01.TT61.TH!D23</f>
        <v>495930000</v>
      </c>
      <c r="G24" s="19"/>
      <c r="H24" s="18">
        <v>0</v>
      </c>
      <c r="I24" s="19"/>
      <c r="J24" s="18">
        <v>0</v>
      </c>
      <c r="K24" s="19"/>
      <c r="L24" s="18">
        <f>K24+[2]BS01.TT61.TH!G23</f>
        <v>495930000</v>
      </c>
    </row>
    <row r="25" spans="1:12" s="26" customFormat="1" ht="13.5" customHeight="1">
      <c r="A25" s="43">
        <v>2</v>
      </c>
      <c r="B25" s="42" t="s">
        <v>93</v>
      </c>
      <c r="C25" s="41">
        <f>SUM(C26,C33)</f>
        <v>0</v>
      </c>
      <c r="D25" s="41">
        <f>SUM(D26,D33)</f>
        <v>4772483000</v>
      </c>
      <c r="E25" s="41">
        <f>SUM(E26,E33)</f>
        <v>0</v>
      </c>
      <c r="F25" s="41">
        <f>SUM(F26,F33)</f>
        <v>4747583000</v>
      </c>
      <c r="G25" s="41">
        <f>SUM(G26,G33)</f>
        <v>0</v>
      </c>
      <c r="H25" s="41">
        <f>SUM(H26,H33)</f>
        <v>4530170000</v>
      </c>
      <c r="I25" s="41">
        <f>SUM(I26,I33)</f>
        <v>0</v>
      </c>
      <c r="J25" s="41">
        <f>SUM(J26,J33)</f>
        <v>0</v>
      </c>
      <c r="K25" s="41">
        <f>SUM(K26,K33)</f>
        <v>0</v>
      </c>
      <c r="L25" s="41">
        <f>SUM(L26,L33)</f>
        <v>242313000</v>
      </c>
    </row>
    <row r="26" spans="1:12" ht="13.5" customHeight="1">
      <c r="A26" s="43" t="s">
        <v>31</v>
      </c>
      <c r="B26" s="42" t="s">
        <v>92</v>
      </c>
      <c r="C26" s="41">
        <f>SUM(C27:C32)</f>
        <v>0</v>
      </c>
      <c r="D26" s="41">
        <f>SUM(D27:D32)</f>
        <v>4700790000</v>
      </c>
      <c r="E26" s="41">
        <f>SUM(E27:E32)</f>
        <v>0</v>
      </c>
      <c r="F26" s="41">
        <f>SUM(F27:F32)</f>
        <v>4697990000</v>
      </c>
      <c r="G26" s="41">
        <f>SUM(G27:G32)</f>
        <v>0</v>
      </c>
      <c r="H26" s="41">
        <f>SUM(H27:H32)</f>
        <v>4508070000</v>
      </c>
      <c r="I26" s="41">
        <f>SUM(I27:I32)</f>
        <v>0</v>
      </c>
      <c r="J26" s="41">
        <f>SUM(J27:J32)</f>
        <v>0</v>
      </c>
      <c r="K26" s="41">
        <f>SUM(K27:K32)</f>
        <v>0</v>
      </c>
      <c r="L26" s="41">
        <f>SUM(L27:L32)</f>
        <v>192720000</v>
      </c>
    </row>
    <row r="27" spans="1:12" ht="13.5" customHeight="1">
      <c r="A27" s="35" t="s">
        <v>29</v>
      </c>
      <c r="B27" s="52" t="s">
        <v>91</v>
      </c>
      <c r="C27" s="18"/>
      <c r="D27" s="18">
        <f>C27+[2]BS01.TT61.TH!C26</f>
        <v>4413020000</v>
      </c>
      <c r="E27" s="19">
        <f>SUM(G27,I27,K27)</f>
        <v>0</v>
      </c>
      <c r="F27" s="18">
        <f>E27+[2]BS01.TT61.TH!D26</f>
        <v>4413020000</v>
      </c>
      <c r="G27" s="19"/>
      <c r="H27" s="18">
        <f>G27+[2]BS01.TT61.TH!E26</f>
        <v>4413020000</v>
      </c>
      <c r="I27" s="19"/>
      <c r="J27" s="18">
        <v>0</v>
      </c>
      <c r="K27" s="19"/>
      <c r="L27" s="18">
        <v>0</v>
      </c>
    </row>
    <row r="28" spans="1:12" ht="13.5" customHeight="1">
      <c r="A28" s="35" t="s">
        <v>27</v>
      </c>
      <c r="B28" s="51" t="s">
        <v>90</v>
      </c>
      <c r="C28" s="18"/>
      <c r="D28" s="18">
        <f>C28+[2]BS01.TT61.TH!C27</f>
        <v>250000</v>
      </c>
      <c r="E28" s="19">
        <f>SUM(G28,I28,K28)</f>
        <v>0</v>
      </c>
      <c r="F28" s="18">
        <f>E28+[2]BS01.TT61.TH!D27</f>
        <v>250000</v>
      </c>
      <c r="G28" s="19"/>
      <c r="H28" s="18">
        <f>G28+[2]BS01.TT61.TH!E27</f>
        <v>250000</v>
      </c>
      <c r="I28" s="19"/>
      <c r="J28" s="18">
        <v>0</v>
      </c>
      <c r="K28" s="19"/>
      <c r="L28" s="18">
        <v>0</v>
      </c>
    </row>
    <row r="29" spans="1:12" ht="13.5" customHeight="1">
      <c r="A29" s="35" t="s">
        <v>89</v>
      </c>
      <c r="B29" s="52" t="s">
        <v>88</v>
      </c>
      <c r="C29" s="18"/>
      <c r="D29" s="18">
        <f>C29+[2]BS01.TT61.TH!C28</f>
        <v>90000000</v>
      </c>
      <c r="E29" s="19">
        <f>SUM(G29,I29,K29)</f>
        <v>0</v>
      </c>
      <c r="F29" s="18">
        <f>E29+[2]BS01.TT61.TH!D28</f>
        <v>90000000</v>
      </c>
      <c r="G29" s="19"/>
      <c r="H29" s="18">
        <f>G29+[2]BS01.TT61.TH!E28</f>
        <v>90000000</v>
      </c>
      <c r="I29" s="19"/>
      <c r="J29" s="18">
        <v>0</v>
      </c>
      <c r="K29" s="19"/>
      <c r="L29" s="18">
        <v>0</v>
      </c>
    </row>
    <row r="30" spans="1:12" ht="13.5" customHeight="1">
      <c r="A30" s="35" t="s">
        <v>87</v>
      </c>
      <c r="B30" s="51" t="s">
        <v>86</v>
      </c>
      <c r="C30" s="18"/>
      <c r="D30" s="18">
        <f>C30+[2]BS01.TT61.TH!C29</f>
        <v>2000000</v>
      </c>
      <c r="E30" s="19">
        <f>SUM(G30,I30,K30)</f>
        <v>0</v>
      </c>
      <c r="F30" s="18">
        <f>E30+[2]BS01.TT61.TH!D29</f>
        <v>2000000</v>
      </c>
      <c r="G30" s="19"/>
      <c r="H30" s="18">
        <f>G30+[2]BS01.TT61.TH!E29</f>
        <v>2000000</v>
      </c>
      <c r="I30" s="19"/>
      <c r="J30" s="18">
        <v>0</v>
      </c>
      <c r="K30" s="19"/>
      <c r="L30" s="18">
        <v>0</v>
      </c>
    </row>
    <row r="31" spans="1:12" ht="13.5" customHeight="1">
      <c r="A31" s="35" t="s">
        <v>85</v>
      </c>
      <c r="B31" s="51" t="s">
        <v>84</v>
      </c>
      <c r="C31" s="18"/>
      <c r="D31" s="18">
        <f>C31+[2]BS01.TT61.TH!C30</f>
        <v>2800000</v>
      </c>
      <c r="E31" s="19">
        <f>SUM(G31,I31,K31)</f>
        <v>0</v>
      </c>
      <c r="F31" s="18">
        <v>0</v>
      </c>
      <c r="G31" s="19"/>
      <c r="H31" s="18">
        <f>G31+[2]BS01.TT61.TH!E30</f>
        <v>2800000</v>
      </c>
      <c r="I31" s="19"/>
      <c r="J31" s="18">
        <v>0</v>
      </c>
      <c r="K31" s="19"/>
      <c r="L31" s="18">
        <v>0</v>
      </c>
    </row>
    <row r="32" spans="1:12" ht="13.5" customHeight="1">
      <c r="A32" s="35" t="s">
        <v>83</v>
      </c>
      <c r="B32" s="51" t="s">
        <v>82</v>
      </c>
      <c r="C32" s="19"/>
      <c r="D32" s="18">
        <f>C32+[2]BS01.TT61.TH!C31</f>
        <v>192720000</v>
      </c>
      <c r="E32" s="19">
        <f>SUM(G32,I32,K32)</f>
        <v>0</v>
      </c>
      <c r="F32" s="18">
        <f>E32+[2]BS01.TT61.TH!D31</f>
        <v>192720000</v>
      </c>
      <c r="G32" s="19"/>
      <c r="H32" s="18">
        <v>0</v>
      </c>
      <c r="I32" s="19"/>
      <c r="J32" s="18">
        <v>0</v>
      </c>
      <c r="K32" s="19"/>
      <c r="L32" s="18">
        <f>K32+[2]BS01.TT61.TH!G31</f>
        <v>192720000</v>
      </c>
    </row>
    <row r="33" spans="1:12" ht="13.5" customHeight="1">
      <c r="A33" s="43" t="s">
        <v>25</v>
      </c>
      <c r="B33" s="42" t="s">
        <v>81</v>
      </c>
      <c r="C33" s="41">
        <f>SUM(C34:C37)</f>
        <v>0</v>
      </c>
      <c r="D33" s="41">
        <f>SUM(D34:D37)</f>
        <v>71693000</v>
      </c>
      <c r="E33" s="41">
        <f>SUM(E34:E37)</f>
        <v>0</v>
      </c>
      <c r="F33" s="41">
        <f>SUM(F34:F37)</f>
        <v>49593000</v>
      </c>
      <c r="G33" s="41">
        <f>SUM(G34:G37)</f>
        <v>0</v>
      </c>
      <c r="H33" s="41">
        <f>SUM(H34:H37)</f>
        <v>22100000</v>
      </c>
      <c r="I33" s="41">
        <f>SUM(I34:I37)</f>
        <v>0</v>
      </c>
      <c r="J33" s="41">
        <f>SUM(J34:J37)</f>
        <v>0</v>
      </c>
      <c r="K33" s="41">
        <f>SUM(K34:K37)</f>
        <v>0</v>
      </c>
      <c r="L33" s="41">
        <f>SUM(L34:L37)</f>
        <v>49593000</v>
      </c>
    </row>
    <row r="34" spans="1:12" ht="13.5" customHeight="1">
      <c r="A34" s="35" t="s">
        <v>23</v>
      </c>
      <c r="B34" s="51" t="s">
        <v>80</v>
      </c>
      <c r="C34" s="18"/>
      <c r="D34" s="18">
        <f>C34+[2]BS01.TT61.TH!C33</f>
        <v>0</v>
      </c>
      <c r="E34" s="19">
        <f>SUM(G34,I34,K34)</f>
        <v>0</v>
      </c>
      <c r="F34" s="18">
        <f>E34+[2]BS01.TT61.TH!D33</f>
        <v>0</v>
      </c>
      <c r="G34" s="19"/>
      <c r="H34" s="18">
        <f>G34+[2]BS01.TT61.TH!E33</f>
        <v>0</v>
      </c>
      <c r="I34" s="19"/>
      <c r="J34" s="18">
        <v>0</v>
      </c>
      <c r="K34" s="19"/>
      <c r="L34" s="18">
        <v>0</v>
      </c>
    </row>
    <row r="35" spans="1:12" ht="13.5" customHeight="1">
      <c r="A35" s="35" t="s">
        <v>21</v>
      </c>
      <c r="B35" s="51" t="s">
        <v>79</v>
      </c>
      <c r="C35" s="18"/>
      <c r="D35" s="18">
        <f>C35+[2]BS01.TT61.TH!C34</f>
        <v>0</v>
      </c>
      <c r="E35" s="19">
        <f>SUM(G35,I35,K35)</f>
        <v>0</v>
      </c>
      <c r="F35" s="18">
        <f>E35+[2]BS01.TT61.TH!D34</f>
        <v>0</v>
      </c>
      <c r="G35" s="19"/>
      <c r="H35" s="18">
        <f>G35+[2]BS01.TT61.TH!E34</f>
        <v>0</v>
      </c>
      <c r="I35" s="19"/>
      <c r="J35" s="18">
        <v>0</v>
      </c>
      <c r="K35" s="19"/>
      <c r="L35" s="18">
        <v>0</v>
      </c>
    </row>
    <row r="36" spans="1:12" ht="13.5" customHeight="1">
      <c r="A36" s="35" t="s">
        <v>19</v>
      </c>
      <c r="B36" s="51" t="s">
        <v>78</v>
      </c>
      <c r="C36" s="18"/>
      <c r="D36" s="18">
        <f>C36+[2]BS01.TT61.TH!C35</f>
        <v>22100000</v>
      </c>
      <c r="E36" s="19">
        <f>SUM(G36,I36,K36)</f>
        <v>0</v>
      </c>
      <c r="F36" s="18">
        <v>0</v>
      </c>
      <c r="G36" s="19"/>
      <c r="H36" s="18">
        <f>G36+[2]BS01.TT61.TH!E35</f>
        <v>22100000</v>
      </c>
      <c r="I36" s="19"/>
      <c r="J36" s="18">
        <v>0</v>
      </c>
      <c r="K36" s="19"/>
      <c r="L36" s="18">
        <v>0</v>
      </c>
    </row>
    <row r="37" spans="1:12" ht="13.5" customHeight="1">
      <c r="A37" s="35" t="s">
        <v>17</v>
      </c>
      <c r="B37" s="51" t="s">
        <v>77</v>
      </c>
      <c r="C37" s="19"/>
      <c r="D37" s="18">
        <f>C37+[2]BS01.TT61.TH!C36</f>
        <v>49593000</v>
      </c>
      <c r="E37" s="19">
        <f>SUM(G37,I37,K37)</f>
        <v>0</v>
      </c>
      <c r="F37" s="18">
        <f>E37+[2]BS01.TT61.TH!D36</f>
        <v>49593000</v>
      </c>
      <c r="G37" s="19"/>
      <c r="H37" s="18">
        <v>0</v>
      </c>
      <c r="I37" s="19"/>
      <c r="J37" s="18">
        <v>0</v>
      </c>
      <c r="K37" s="19"/>
      <c r="L37" s="18">
        <f>K37+[2]BS01.TT61.TH!G36</f>
        <v>49593000</v>
      </c>
    </row>
    <row r="38" spans="1:12" s="26" customFormat="1" ht="13.5" customHeight="1">
      <c r="A38" s="43">
        <v>3</v>
      </c>
      <c r="B38" s="42" t="s">
        <v>76</v>
      </c>
      <c r="C38" s="41">
        <f>SUM(C39,C50)</f>
        <v>0</v>
      </c>
      <c r="D38" s="41">
        <f>SUM(D39,D50)</f>
        <v>3448197000</v>
      </c>
      <c r="E38" s="41">
        <f>SUM(E39,E50)</f>
        <v>0</v>
      </c>
      <c r="F38" s="41">
        <f>SUM(F39,F50)</f>
        <v>3448197000</v>
      </c>
      <c r="G38" s="41">
        <f>SUM(G39,G50)</f>
        <v>0</v>
      </c>
      <c r="H38" s="41">
        <f>SUM(H39,H50)</f>
        <v>3001860000</v>
      </c>
      <c r="I38" s="41">
        <f>SUM(I39,I50)</f>
        <v>0</v>
      </c>
      <c r="J38" s="41">
        <f>SUM(J39,J50)</f>
        <v>0</v>
      </c>
      <c r="K38" s="41">
        <f>SUM(K39,K50)</f>
        <v>0</v>
      </c>
      <c r="L38" s="41">
        <f>SUM(L39,L50)</f>
        <v>446337000</v>
      </c>
    </row>
    <row r="39" spans="1:12" s="26" customFormat="1" ht="13.5" customHeight="1">
      <c r="A39" s="43" t="s">
        <v>12</v>
      </c>
      <c r="B39" s="42" t="s">
        <v>75</v>
      </c>
      <c r="C39" s="41">
        <f>SUM(C40,C45)</f>
        <v>0</v>
      </c>
      <c r="D39" s="41">
        <f>SUM(D40,D45)</f>
        <v>3448197000</v>
      </c>
      <c r="E39" s="41">
        <f>SUM(E40,E45)</f>
        <v>0</v>
      </c>
      <c r="F39" s="41">
        <f>SUM(F40,F45)</f>
        <v>3448197000</v>
      </c>
      <c r="G39" s="41">
        <f>SUM(G40,G45)</f>
        <v>0</v>
      </c>
      <c r="H39" s="41">
        <f>SUM(H40,H45)</f>
        <v>3001860000</v>
      </c>
      <c r="I39" s="41">
        <f>SUM(I40,I45)</f>
        <v>0</v>
      </c>
      <c r="J39" s="41">
        <f>SUM(J40,J45)</f>
        <v>0</v>
      </c>
      <c r="K39" s="41">
        <f>SUM(K40,K45)</f>
        <v>0</v>
      </c>
      <c r="L39" s="41">
        <f>SUM(L40,L45)</f>
        <v>446337000</v>
      </c>
    </row>
    <row r="40" spans="1:12" s="37" customFormat="1" ht="13.5" customHeight="1">
      <c r="A40" s="40" t="s">
        <v>74</v>
      </c>
      <c r="B40" s="39" t="s">
        <v>30</v>
      </c>
      <c r="C40" s="38">
        <f>SUM(C41:C44)</f>
        <v>0</v>
      </c>
      <c r="D40" s="38">
        <f>SUM(D41:D44)</f>
        <v>446337000</v>
      </c>
      <c r="E40" s="38">
        <f>SUM(E41:E44)</f>
        <v>0</v>
      </c>
      <c r="F40" s="38">
        <f>SUM(F41:F44)</f>
        <v>446337000</v>
      </c>
      <c r="G40" s="38">
        <f>SUM(G41:G44)</f>
        <v>0</v>
      </c>
      <c r="H40" s="38">
        <f>SUM(H41:H44)</f>
        <v>0</v>
      </c>
      <c r="I40" s="38">
        <f>SUM(I41:I44)</f>
        <v>0</v>
      </c>
      <c r="J40" s="38">
        <f>SUM(J41:J44)</f>
        <v>0</v>
      </c>
      <c r="K40" s="38">
        <f>SUM(K41:K44)</f>
        <v>0</v>
      </c>
      <c r="L40" s="38">
        <f>SUM(L41:L44)</f>
        <v>446337000</v>
      </c>
    </row>
    <row r="41" spans="1:12" ht="13.5" customHeight="1">
      <c r="A41" s="35" t="s">
        <v>69</v>
      </c>
      <c r="B41" s="36" t="s">
        <v>60</v>
      </c>
      <c r="C41" s="19"/>
      <c r="D41" s="18">
        <f>C41+[2]BS01.TT61.TH!C40</f>
        <v>36000000</v>
      </c>
      <c r="E41" s="19">
        <f>SUM(G41,I41,K41)</f>
        <v>0</v>
      </c>
      <c r="F41" s="18">
        <f>E41+[2]BS01.TT61.TH!D40</f>
        <v>36000000</v>
      </c>
      <c r="G41" s="19"/>
      <c r="H41" s="18">
        <v>0</v>
      </c>
      <c r="I41" s="19"/>
      <c r="J41" s="18">
        <v>0</v>
      </c>
      <c r="K41" s="19"/>
      <c r="L41" s="18">
        <f>K41+[2]BS01.TT61.TH!G40</f>
        <v>36000000</v>
      </c>
    </row>
    <row r="42" spans="1:12" ht="13.5" customHeight="1">
      <c r="A42" s="35" t="s">
        <v>68</v>
      </c>
      <c r="B42" s="36" t="s">
        <v>58</v>
      </c>
      <c r="C42" s="19"/>
      <c r="D42" s="18">
        <f>C42+[2]BS01.TT61.TH!C41</f>
        <v>286337000</v>
      </c>
      <c r="E42" s="19">
        <f>SUM(G42,I42,K42)</f>
        <v>0</v>
      </c>
      <c r="F42" s="18">
        <f>E42+[2]BS01.TT61.TH!D41</f>
        <v>286337000</v>
      </c>
      <c r="G42" s="19"/>
      <c r="H42" s="18">
        <v>0</v>
      </c>
      <c r="I42" s="19"/>
      <c r="J42" s="18">
        <v>0</v>
      </c>
      <c r="K42" s="19"/>
      <c r="L42" s="18">
        <f>K42+[2]BS01.TT61.TH!G41</f>
        <v>286337000</v>
      </c>
    </row>
    <row r="43" spans="1:12" ht="13.5" customHeight="1">
      <c r="A43" s="35" t="s">
        <v>67</v>
      </c>
      <c r="B43" s="36" t="s">
        <v>56</v>
      </c>
      <c r="C43" s="19"/>
      <c r="D43" s="18">
        <f>C43+[2]BS01.TT61.TH!C42</f>
        <v>118000000</v>
      </c>
      <c r="E43" s="19">
        <f>SUM(G43,I43,K43)</f>
        <v>0</v>
      </c>
      <c r="F43" s="18">
        <f>E43+[2]BS01.TT61.TH!D42</f>
        <v>118000000</v>
      </c>
      <c r="G43" s="19"/>
      <c r="H43" s="18">
        <v>0</v>
      </c>
      <c r="I43" s="19"/>
      <c r="J43" s="18">
        <v>0</v>
      </c>
      <c r="K43" s="19"/>
      <c r="L43" s="18">
        <f>K43+[2]BS01.TT61.TH!G42</f>
        <v>118000000</v>
      </c>
    </row>
    <row r="44" spans="1:12" ht="13.5" customHeight="1">
      <c r="A44" s="35" t="s">
        <v>66</v>
      </c>
      <c r="B44" s="36" t="s">
        <v>54</v>
      </c>
      <c r="C44" s="19"/>
      <c r="D44" s="18">
        <f>C44+[2]BS01.TT61.TH!C43</f>
        <v>6000000</v>
      </c>
      <c r="E44" s="19">
        <f>SUM(G44,I44,K44)</f>
        <v>0</v>
      </c>
      <c r="F44" s="18">
        <f>E44+[2]BS01.TT61.TH!D43</f>
        <v>6000000</v>
      </c>
      <c r="G44" s="19"/>
      <c r="H44" s="18">
        <v>0</v>
      </c>
      <c r="I44" s="19"/>
      <c r="J44" s="18">
        <v>0</v>
      </c>
      <c r="K44" s="19"/>
      <c r="L44" s="18">
        <f>K44+[2]BS01.TT61.TH!G43</f>
        <v>6000000</v>
      </c>
    </row>
    <row r="45" spans="1:12" ht="13.5" customHeight="1">
      <c r="A45" s="50" t="s">
        <v>73</v>
      </c>
      <c r="B45" s="39" t="s">
        <v>24</v>
      </c>
      <c r="C45" s="38">
        <f>SUM(C46:C49)</f>
        <v>0</v>
      </c>
      <c r="D45" s="38">
        <f>SUM(D46:D49)</f>
        <v>3001860000</v>
      </c>
      <c r="E45" s="38">
        <f>SUM(E46:E49)</f>
        <v>0</v>
      </c>
      <c r="F45" s="38">
        <f>SUM(F46:F49)</f>
        <v>3001860000</v>
      </c>
      <c r="G45" s="38">
        <f>SUM(G46:G49)</f>
        <v>0</v>
      </c>
      <c r="H45" s="38">
        <f>SUM(H46:H49)</f>
        <v>3001860000</v>
      </c>
      <c r="I45" s="38">
        <f>SUM(I46:I49)</f>
        <v>0</v>
      </c>
      <c r="J45" s="38">
        <f>SUM(J46:J49)</f>
        <v>0</v>
      </c>
      <c r="K45" s="38">
        <f>SUM(K46:K49)</f>
        <v>0</v>
      </c>
      <c r="L45" s="38">
        <f>SUM(L46:L49)</f>
        <v>0</v>
      </c>
    </row>
    <row r="46" spans="1:12" ht="13.5" customHeight="1">
      <c r="A46" s="35" t="s">
        <v>69</v>
      </c>
      <c r="B46" s="36" t="s">
        <v>60</v>
      </c>
      <c r="C46" s="19"/>
      <c r="D46" s="18">
        <f>C46+[2]BS01.TT61.TH!C45</f>
        <v>195563727</v>
      </c>
      <c r="E46" s="19">
        <f>SUM(G46,I46,K46)</f>
        <v>0</v>
      </c>
      <c r="F46" s="18">
        <f>E46+[2]BS01.TT61.TH!D45</f>
        <v>195563727</v>
      </c>
      <c r="G46" s="19"/>
      <c r="H46" s="18">
        <f>G46+[2]BS01.TT61.TH!E45</f>
        <v>195563727</v>
      </c>
      <c r="I46" s="19"/>
      <c r="J46" s="18">
        <v>0</v>
      </c>
      <c r="K46" s="19"/>
      <c r="L46" s="18">
        <v>0</v>
      </c>
    </row>
    <row r="47" spans="1:12" ht="13.5" customHeight="1">
      <c r="A47" s="35" t="s">
        <v>68</v>
      </c>
      <c r="B47" s="36" t="s">
        <v>58</v>
      </c>
      <c r="C47" s="19"/>
      <c r="D47" s="18">
        <f>C47+[2]BS01.TT61.TH!C46</f>
        <v>2689296273</v>
      </c>
      <c r="E47" s="19">
        <f>SUM(G47,I47,K47)</f>
        <v>0</v>
      </c>
      <c r="F47" s="18">
        <f>E47+[2]BS01.TT61.TH!D46</f>
        <v>2689296273</v>
      </c>
      <c r="G47" s="19"/>
      <c r="H47" s="18">
        <f>G47+[2]BS01.TT61.TH!E46</f>
        <v>2689296273</v>
      </c>
      <c r="I47" s="19"/>
      <c r="J47" s="18">
        <v>0</v>
      </c>
      <c r="K47" s="19"/>
      <c r="L47" s="18">
        <v>0</v>
      </c>
    </row>
    <row r="48" spans="1:12" ht="13.5" customHeight="1">
      <c r="A48" s="35" t="s">
        <v>67</v>
      </c>
      <c r="B48" s="36" t="s">
        <v>56</v>
      </c>
      <c r="C48" s="19"/>
      <c r="D48" s="18">
        <f>C48+[2]BS01.TT61.TH!C47</f>
        <v>97000000</v>
      </c>
      <c r="E48" s="19">
        <f>SUM(G48,I48,K48)</f>
        <v>0</v>
      </c>
      <c r="F48" s="18">
        <f>E48+[2]BS01.TT61.TH!D47</f>
        <v>97000000</v>
      </c>
      <c r="G48" s="19"/>
      <c r="H48" s="18">
        <f>G48+[2]BS01.TT61.TH!E47</f>
        <v>97000000</v>
      </c>
      <c r="I48" s="19"/>
      <c r="J48" s="18">
        <v>0</v>
      </c>
      <c r="K48" s="19"/>
      <c r="L48" s="18">
        <v>0</v>
      </c>
    </row>
    <row r="49" spans="1:12" ht="13.5" customHeight="1">
      <c r="A49" s="35" t="s">
        <v>66</v>
      </c>
      <c r="B49" s="36" t="s">
        <v>54</v>
      </c>
      <c r="C49" s="19"/>
      <c r="D49" s="18">
        <f>C49+[2]BS01.TT61.TH!C48</f>
        <v>20000000</v>
      </c>
      <c r="E49" s="19">
        <f>SUM(G49,I49,K49)</f>
        <v>0</v>
      </c>
      <c r="F49" s="18">
        <f>E49+[2]BS01.TT61.TH!D48</f>
        <v>20000000</v>
      </c>
      <c r="G49" s="19"/>
      <c r="H49" s="18">
        <f>G49+[2]BS01.TT61.TH!E48</f>
        <v>20000000</v>
      </c>
      <c r="I49" s="19"/>
      <c r="J49" s="18">
        <v>0</v>
      </c>
      <c r="K49" s="19"/>
      <c r="L49" s="18">
        <v>0</v>
      </c>
    </row>
    <row r="50" spans="1:12" s="26" customFormat="1" ht="13.5" customHeight="1">
      <c r="A50" s="43" t="s">
        <v>72</v>
      </c>
      <c r="B50" s="42" t="s">
        <v>63</v>
      </c>
      <c r="C50" s="41">
        <f>SUM(C51,C56)</f>
        <v>0</v>
      </c>
      <c r="D50" s="41">
        <f>SUM(D51,D56)</f>
        <v>0</v>
      </c>
      <c r="E50" s="41">
        <f>SUM(G50:K50)</f>
        <v>0</v>
      </c>
      <c r="F50" s="41">
        <f>SUM(F51,F56)</f>
        <v>0</v>
      </c>
      <c r="G50" s="41">
        <f>SUM(G51,G56)</f>
        <v>0</v>
      </c>
      <c r="H50" s="41">
        <f>SUM(H51,H56)</f>
        <v>0</v>
      </c>
      <c r="I50" s="41">
        <f>SUM(I51,I56)</f>
        <v>0</v>
      </c>
      <c r="J50" s="41">
        <f>SUM(J51,J56)</f>
        <v>0</v>
      </c>
      <c r="K50" s="41">
        <f>SUM(K51,K56)</f>
        <v>0</v>
      </c>
      <c r="L50" s="41">
        <f>SUM(L51,L56)</f>
        <v>0</v>
      </c>
    </row>
    <row r="51" spans="1:12" s="37" customFormat="1" ht="13.5" customHeight="1">
      <c r="A51" s="40" t="s">
        <v>71</v>
      </c>
      <c r="B51" s="39" t="s">
        <v>30</v>
      </c>
      <c r="C51" s="38">
        <f>SUM(C52:C55)</f>
        <v>0</v>
      </c>
      <c r="D51" s="38">
        <f>SUM(D52:D55)</f>
        <v>0</v>
      </c>
      <c r="E51" s="38">
        <f>SUM(G51:K51)</f>
        <v>0</v>
      </c>
      <c r="F51" s="38">
        <f>SUM(F52:F55)</f>
        <v>0</v>
      </c>
      <c r="G51" s="38">
        <f>SUM(G52:G55)</f>
        <v>0</v>
      </c>
      <c r="H51" s="38">
        <f>SUM(H52:H55)</f>
        <v>0</v>
      </c>
      <c r="I51" s="38">
        <f>SUM(I52:I55)</f>
        <v>0</v>
      </c>
      <c r="J51" s="38">
        <f>SUM(J52:J55)</f>
        <v>0</v>
      </c>
      <c r="K51" s="38">
        <f>SUM(K52:K55)</f>
        <v>0</v>
      </c>
      <c r="L51" s="38">
        <f>SUM(L52:L55)</f>
        <v>0</v>
      </c>
    </row>
    <row r="52" spans="1:12" ht="13.5" customHeight="1">
      <c r="A52" s="35" t="s">
        <v>69</v>
      </c>
      <c r="B52" s="36" t="s">
        <v>60</v>
      </c>
      <c r="C52" s="19">
        <f>E52</f>
        <v>0</v>
      </c>
      <c r="D52" s="18">
        <f>C52+[2]BS01.TT61.TH!C51</f>
        <v>0</v>
      </c>
      <c r="E52" s="19">
        <f>SUM(G52,I52,K52)</f>
        <v>0</v>
      </c>
      <c r="F52" s="18">
        <f>E52+[2]BS01.TT61.TH!D51</f>
        <v>0</v>
      </c>
      <c r="G52" s="19"/>
      <c r="H52" s="18">
        <v>0</v>
      </c>
      <c r="I52" s="19"/>
      <c r="J52" s="18">
        <v>0</v>
      </c>
      <c r="K52" s="19"/>
      <c r="L52" s="18">
        <v>0</v>
      </c>
    </row>
    <row r="53" spans="1:12" ht="13.5" customHeight="1">
      <c r="A53" s="35" t="s">
        <v>68</v>
      </c>
      <c r="B53" s="36" t="s">
        <v>58</v>
      </c>
      <c r="C53" s="19">
        <f>E53</f>
        <v>0</v>
      </c>
      <c r="D53" s="18">
        <f>C53+[2]BS01.TT61.TH!C52</f>
        <v>0</v>
      </c>
      <c r="E53" s="19">
        <f>SUM(G53,I53,K53)</f>
        <v>0</v>
      </c>
      <c r="F53" s="18">
        <f>E53+[2]BS01.TT61.TH!D52</f>
        <v>0</v>
      </c>
      <c r="G53" s="19"/>
      <c r="H53" s="18">
        <v>0</v>
      </c>
      <c r="I53" s="19"/>
      <c r="J53" s="18">
        <v>0</v>
      </c>
      <c r="K53" s="19"/>
      <c r="L53" s="18">
        <v>0</v>
      </c>
    </row>
    <row r="54" spans="1:12" ht="13.5" customHeight="1">
      <c r="A54" s="35" t="s">
        <v>67</v>
      </c>
      <c r="B54" s="36" t="s">
        <v>56</v>
      </c>
      <c r="C54" s="19">
        <f>E54</f>
        <v>0</v>
      </c>
      <c r="D54" s="18">
        <f>C54+[2]BS01.TT61.TH!C53</f>
        <v>0</v>
      </c>
      <c r="E54" s="19">
        <f>SUM(G54,I54,K54)</f>
        <v>0</v>
      </c>
      <c r="F54" s="18">
        <f>E54+[2]BS01.TT61.TH!D53</f>
        <v>0</v>
      </c>
      <c r="G54" s="19"/>
      <c r="H54" s="18">
        <v>0</v>
      </c>
      <c r="I54" s="19"/>
      <c r="J54" s="18">
        <v>0</v>
      </c>
      <c r="K54" s="19"/>
      <c r="L54" s="18">
        <v>0</v>
      </c>
    </row>
    <row r="55" spans="1:12" ht="13.5" customHeight="1">
      <c r="A55" s="35" t="s">
        <v>66</v>
      </c>
      <c r="B55" s="36" t="s">
        <v>54</v>
      </c>
      <c r="C55" s="19">
        <f>E55</f>
        <v>0</v>
      </c>
      <c r="D55" s="18">
        <f>C55+[2]BS01.TT61.TH!C54</f>
        <v>0</v>
      </c>
      <c r="E55" s="19">
        <f>SUM(G55,I55,K55)</f>
        <v>0</v>
      </c>
      <c r="F55" s="18">
        <f>E55+[2]BS01.TT61.TH!D54</f>
        <v>0</v>
      </c>
      <c r="G55" s="19"/>
      <c r="H55" s="18">
        <v>0</v>
      </c>
      <c r="I55" s="19"/>
      <c r="J55" s="18">
        <v>0</v>
      </c>
      <c r="K55" s="19"/>
      <c r="L55" s="18">
        <v>0</v>
      </c>
    </row>
    <row r="56" spans="1:12" s="37" customFormat="1" ht="13.5" customHeight="1">
      <c r="A56" s="40" t="s">
        <v>70</v>
      </c>
      <c r="B56" s="39" t="s">
        <v>24</v>
      </c>
      <c r="C56" s="38">
        <f>SUM(C57:C60)</f>
        <v>0</v>
      </c>
      <c r="D56" s="38">
        <f>SUM(D57:D60)</f>
        <v>0</v>
      </c>
      <c r="E56" s="38">
        <f>SUM(G56:K56)</f>
        <v>0</v>
      </c>
      <c r="F56" s="38">
        <f>SUM(F57:F60)</f>
        <v>0</v>
      </c>
      <c r="G56" s="38">
        <f>SUM(G57:G60)</f>
        <v>0</v>
      </c>
      <c r="H56" s="38">
        <f>SUM(H57:H60)</f>
        <v>0</v>
      </c>
      <c r="I56" s="38">
        <f>SUM(I57:I60)</f>
        <v>0</v>
      </c>
      <c r="J56" s="38">
        <f>SUM(J57:J60)</f>
        <v>0</v>
      </c>
      <c r="K56" s="38">
        <f>SUM(K57:K60)</f>
        <v>0</v>
      </c>
      <c r="L56" s="38">
        <f>SUM(L57:L60)</f>
        <v>0</v>
      </c>
    </row>
    <row r="57" spans="1:12" ht="13.5" customHeight="1">
      <c r="A57" s="35" t="s">
        <v>69</v>
      </c>
      <c r="B57" s="36" t="s">
        <v>60</v>
      </c>
      <c r="C57" s="19">
        <f>E57</f>
        <v>0</v>
      </c>
      <c r="D57" s="18">
        <f>C57+[2]BS01.TT61.TH!C56</f>
        <v>0</v>
      </c>
      <c r="E57" s="19">
        <f>SUM(G57,I57,K57)</f>
        <v>0</v>
      </c>
      <c r="F57" s="18">
        <f>E57+[2]BS01.TT61.TH!D56</f>
        <v>0</v>
      </c>
      <c r="G57" s="19"/>
      <c r="H57" s="18">
        <v>0</v>
      </c>
      <c r="I57" s="19"/>
      <c r="J57" s="18">
        <v>0</v>
      </c>
      <c r="K57" s="19"/>
      <c r="L57" s="18">
        <v>0</v>
      </c>
    </row>
    <row r="58" spans="1:12" ht="13.5" customHeight="1">
      <c r="A58" s="35" t="s">
        <v>68</v>
      </c>
      <c r="B58" s="36" t="s">
        <v>58</v>
      </c>
      <c r="C58" s="19">
        <f>E58</f>
        <v>0</v>
      </c>
      <c r="D58" s="18">
        <f>C58+[2]BS01.TT61.TH!C57</f>
        <v>0</v>
      </c>
      <c r="E58" s="19">
        <f>SUM(G58,I58,K58)</f>
        <v>0</v>
      </c>
      <c r="F58" s="18">
        <f>E58+[2]BS01.TT61.TH!D57</f>
        <v>0</v>
      </c>
      <c r="G58" s="19"/>
      <c r="H58" s="18">
        <v>0</v>
      </c>
      <c r="I58" s="19"/>
      <c r="J58" s="18">
        <v>0</v>
      </c>
      <c r="K58" s="19"/>
      <c r="L58" s="18">
        <v>0</v>
      </c>
    </row>
    <row r="59" spans="1:12" ht="13.5" customHeight="1">
      <c r="A59" s="35" t="s">
        <v>67</v>
      </c>
      <c r="B59" s="36" t="s">
        <v>56</v>
      </c>
      <c r="C59" s="19">
        <f>E59</f>
        <v>0</v>
      </c>
      <c r="D59" s="18">
        <f>C59+[2]BS01.TT61.TH!C58</f>
        <v>0</v>
      </c>
      <c r="E59" s="19">
        <f>SUM(G59,I59,K59)</f>
        <v>0</v>
      </c>
      <c r="F59" s="18">
        <f>E59+[2]BS01.TT61.TH!D58</f>
        <v>0</v>
      </c>
      <c r="G59" s="19"/>
      <c r="H59" s="18">
        <v>0</v>
      </c>
      <c r="I59" s="19"/>
      <c r="J59" s="18">
        <v>0</v>
      </c>
      <c r="K59" s="19"/>
      <c r="L59" s="18">
        <v>0</v>
      </c>
    </row>
    <row r="60" spans="1:12" ht="13.5" customHeight="1">
      <c r="A60" s="35" t="s">
        <v>66</v>
      </c>
      <c r="B60" s="36" t="s">
        <v>54</v>
      </c>
      <c r="C60" s="19">
        <f>E60</f>
        <v>0</v>
      </c>
      <c r="D60" s="18">
        <f>C60+[2]BS01.TT61.TH!C59</f>
        <v>0</v>
      </c>
      <c r="E60" s="19">
        <f>SUM(G60,I60,K60)</f>
        <v>0</v>
      </c>
      <c r="F60" s="18">
        <f>E60+[2]BS01.TT61.TH!D59</f>
        <v>0</v>
      </c>
      <c r="G60" s="19"/>
      <c r="H60" s="18">
        <v>0</v>
      </c>
      <c r="I60" s="19"/>
      <c r="J60" s="18">
        <v>0</v>
      </c>
      <c r="K60" s="19"/>
      <c r="L60" s="18">
        <v>0</v>
      </c>
    </row>
    <row r="61" spans="1:12" ht="13.5" customHeight="1">
      <c r="A61" s="25" t="s">
        <v>65</v>
      </c>
      <c r="B61" s="24" t="s">
        <v>64</v>
      </c>
      <c r="C61" s="23">
        <f>SUM(C62,C80,C90,C92)</f>
        <v>616413583</v>
      </c>
      <c r="D61" s="23">
        <f>SUM(D62,D80,D90,D92)</f>
        <v>25232013583</v>
      </c>
      <c r="E61" s="23">
        <f>SUM(E62,E80,E90,E92)</f>
        <v>2556413583</v>
      </c>
      <c r="F61" s="23">
        <f>SUM(F62,F80,F90,F92)</f>
        <v>27172013583</v>
      </c>
      <c r="G61" s="23">
        <f>SUM(G62,G80,G90,G92)</f>
        <v>2361257752</v>
      </c>
      <c r="H61" s="23">
        <f>SUM(H62,H80,H90,H92)</f>
        <v>18376057752</v>
      </c>
      <c r="I61" s="23">
        <f>SUM(I62,I80,I90,I92)</f>
        <v>186022525</v>
      </c>
      <c r="J61" s="23">
        <f>SUM(J62,J80,J90,J92)</f>
        <v>8130822525</v>
      </c>
      <c r="K61" s="23">
        <f>SUM(K62,K80,K90,K92)</f>
        <v>9133306</v>
      </c>
      <c r="L61" s="23">
        <f>SUM(L62,L80,L90,L92)</f>
        <v>665133306</v>
      </c>
    </row>
    <row r="62" spans="1:12" ht="13.5" customHeight="1">
      <c r="A62" s="43">
        <v>1</v>
      </c>
      <c r="B62" s="42" t="s">
        <v>63</v>
      </c>
      <c r="C62" s="41">
        <f>SUM(C63,C69)</f>
        <v>352706277</v>
      </c>
      <c r="D62" s="41">
        <f>SUM(D63,D69)</f>
        <v>11233706277</v>
      </c>
      <c r="E62" s="41">
        <f>SUM(E63,E69)</f>
        <v>352706277</v>
      </c>
      <c r="F62" s="41">
        <f>SUM(F63,F69)</f>
        <v>11233706277</v>
      </c>
      <c r="G62" s="41">
        <f>SUM(G63,G69)</f>
        <v>166683752</v>
      </c>
      <c r="H62" s="41">
        <f>SUM(H63,H69)</f>
        <v>6631683752</v>
      </c>
      <c r="I62" s="41">
        <f>SUM(I63,I69)</f>
        <v>186022525</v>
      </c>
      <c r="J62" s="41">
        <f>SUM(J63,J69)</f>
        <v>4602022525</v>
      </c>
      <c r="K62" s="41">
        <f>SUM(K63,K69)</f>
        <v>0</v>
      </c>
      <c r="L62" s="41">
        <f>SUM(L63,L69)</f>
        <v>0</v>
      </c>
    </row>
    <row r="63" spans="1:12" ht="13.5" customHeight="1">
      <c r="A63" s="43" t="s">
        <v>62</v>
      </c>
      <c r="B63" s="39" t="s">
        <v>30</v>
      </c>
      <c r="C63" s="41">
        <f>SUM(C64:C68)</f>
        <v>235190668</v>
      </c>
      <c r="D63" s="41">
        <f>SUM(D64:D68)</f>
        <v>8005190668</v>
      </c>
      <c r="E63" s="41">
        <f>SUM(E64:E68)</f>
        <v>235190668</v>
      </c>
      <c r="F63" s="41">
        <f>SUM(F64:F68)</f>
        <v>8005190668</v>
      </c>
      <c r="G63" s="41">
        <f>SUM(G64:G68)</f>
        <v>49753752</v>
      </c>
      <c r="H63" s="41">
        <f>SUM(H64:H68)</f>
        <v>3473753752</v>
      </c>
      <c r="I63" s="41">
        <f>SUM(I64:I68)</f>
        <v>185436916</v>
      </c>
      <c r="J63" s="41">
        <f>SUM(J64:J68)</f>
        <v>4531436916</v>
      </c>
      <c r="K63" s="41">
        <f>SUM(K64:K68)</f>
        <v>0</v>
      </c>
      <c r="L63" s="41">
        <f>SUM(L64:L68)</f>
        <v>0</v>
      </c>
    </row>
    <row r="64" spans="1:12" ht="13.5" customHeight="1">
      <c r="A64" s="49" t="s">
        <v>61</v>
      </c>
      <c r="B64" s="47" t="s">
        <v>60</v>
      </c>
      <c r="C64" s="32">
        <f>E64</f>
        <v>186883853</v>
      </c>
      <c r="D64" s="44">
        <f>C64+[2]BS01.TT61.TH!C63</f>
        <v>6067137663</v>
      </c>
      <c r="E64" s="32">
        <f>SUM(G64,I64,K64)</f>
        <v>186883853</v>
      </c>
      <c r="F64" s="44">
        <f>E64+[2]BS01.TT61.TH!D63</f>
        <v>6067137663</v>
      </c>
      <c r="G64" s="32">
        <v>8476291</v>
      </c>
      <c r="H64" s="44">
        <f>G64+[2]BS01.TT61.TH!E63</f>
        <v>2525644995</v>
      </c>
      <c r="I64" s="32">
        <v>178407562</v>
      </c>
      <c r="J64" s="44">
        <f>I64+[2]BS01.TT61.TH!F63</f>
        <v>3541492668</v>
      </c>
      <c r="K64" s="32"/>
      <c r="L64" s="44">
        <v>0</v>
      </c>
    </row>
    <row r="65" spans="1:12" ht="13.5" customHeight="1">
      <c r="A65" s="35" t="s">
        <v>59</v>
      </c>
      <c r="B65" s="36" t="s">
        <v>58</v>
      </c>
      <c r="C65" s="19"/>
      <c r="D65" s="18">
        <f>C65+[2]BS01.TT61.TH!C64</f>
        <v>1253746190</v>
      </c>
      <c r="E65" s="19">
        <f>SUM(G65,I65,K65)</f>
        <v>0</v>
      </c>
      <c r="F65" s="18">
        <f>E65+[2]BS01.TT61.TH!D64</f>
        <v>1253746190</v>
      </c>
      <c r="G65" s="19"/>
      <c r="H65" s="18">
        <f>G65+[2]BS01.TT61.TH!E64</f>
        <v>582831296</v>
      </c>
      <c r="I65" s="19"/>
      <c r="J65" s="18">
        <f>I65+[2]BS01.TT61.TH!F64</f>
        <v>670914894</v>
      </c>
      <c r="K65" s="19"/>
      <c r="L65" s="18">
        <v>0</v>
      </c>
    </row>
    <row r="66" spans="1:12" ht="13.5" customHeight="1">
      <c r="A66" s="35" t="s">
        <v>57</v>
      </c>
      <c r="B66" s="36" t="s">
        <v>56</v>
      </c>
      <c r="C66" s="19"/>
      <c r="D66" s="18">
        <f>C66+[2]BS01.TT61.TH!C65</f>
        <v>312000000</v>
      </c>
      <c r="E66" s="19">
        <f>SUM(G66,I66,K66)</f>
        <v>0</v>
      </c>
      <c r="F66" s="18">
        <f>E66+[2]BS01.TT61.TH!D65</f>
        <v>312000000</v>
      </c>
      <c r="G66" s="19"/>
      <c r="H66" s="18">
        <f>G66+[2]BS01.TT61.TH!E65</f>
        <v>153000000</v>
      </c>
      <c r="I66" s="19"/>
      <c r="J66" s="18">
        <f>I66+[2]BS01.TT61.TH!F65</f>
        <v>159000000</v>
      </c>
      <c r="K66" s="19"/>
      <c r="L66" s="18">
        <v>0</v>
      </c>
    </row>
    <row r="67" spans="1:12" ht="13.5" customHeight="1">
      <c r="A67" s="35" t="s">
        <v>55</v>
      </c>
      <c r="B67" s="36" t="s">
        <v>54</v>
      </c>
      <c r="C67" s="19"/>
      <c r="D67" s="18">
        <f>C67+[2]BS01.TT61.TH!C66</f>
        <v>140000000</v>
      </c>
      <c r="E67" s="19">
        <f>SUM(G67,I67,K67)</f>
        <v>0</v>
      </c>
      <c r="F67" s="18">
        <f>E67+[2]BS01.TT61.TH!D66</f>
        <v>140000000</v>
      </c>
      <c r="G67" s="19"/>
      <c r="H67" s="18">
        <f>G67+[2]BS01.TT61.TH!E66</f>
        <v>84000000</v>
      </c>
      <c r="I67" s="19"/>
      <c r="J67" s="18">
        <f>I67+[2]BS01.TT61.TH!F66</f>
        <v>56000000</v>
      </c>
      <c r="K67" s="19"/>
      <c r="L67" s="18">
        <v>0</v>
      </c>
    </row>
    <row r="68" spans="1:12" ht="13.5" customHeight="1">
      <c r="A68" s="49" t="s">
        <v>53</v>
      </c>
      <c r="B68" s="47" t="s">
        <v>26</v>
      </c>
      <c r="C68" s="32">
        <f>E68</f>
        <v>48306815</v>
      </c>
      <c r="D68" s="44">
        <f>C68+[2]BS01.TT61.TH!C67</f>
        <v>232306815</v>
      </c>
      <c r="E68" s="32">
        <f>SUM(G68,I68,K68)</f>
        <v>48306815</v>
      </c>
      <c r="F68" s="44">
        <f>E68+[2]BS01.TT61.TH!D67</f>
        <v>232306815</v>
      </c>
      <c r="G68" s="32">
        <v>41277461</v>
      </c>
      <c r="H68" s="44">
        <f>G68+[2]BS01.TT61.TH!E67</f>
        <v>128277461</v>
      </c>
      <c r="I68" s="32">
        <v>7029354</v>
      </c>
      <c r="J68" s="44">
        <f>I68+[2]BS01.TT61.TH!F67</f>
        <v>104029354</v>
      </c>
      <c r="K68" s="32"/>
      <c r="L68" s="44">
        <v>0</v>
      </c>
    </row>
    <row r="69" spans="1:12" ht="13.5" customHeight="1">
      <c r="A69" s="43">
        <v>1.2</v>
      </c>
      <c r="B69" s="39" t="s">
        <v>24</v>
      </c>
      <c r="C69" s="41">
        <f>SUM(C70:C79)</f>
        <v>117515609</v>
      </c>
      <c r="D69" s="41">
        <f>SUM(D70:D79)</f>
        <v>3228515609</v>
      </c>
      <c r="E69" s="41">
        <f>SUM(E70:E79)</f>
        <v>117515609</v>
      </c>
      <c r="F69" s="41">
        <f>SUM(F70:F79)</f>
        <v>3228515609</v>
      </c>
      <c r="G69" s="41">
        <f>SUM(G70:G79)</f>
        <v>116930000</v>
      </c>
      <c r="H69" s="41">
        <f>SUM(H70:H79)</f>
        <v>3157930000</v>
      </c>
      <c r="I69" s="41">
        <f>SUM(I70:I78)</f>
        <v>585609</v>
      </c>
      <c r="J69" s="41">
        <f>SUM(J70:J78)</f>
        <v>70585609</v>
      </c>
      <c r="K69" s="41">
        <f>SUM(K70:K78)</f>
        <v>0</v>
      </c>
      <c r="L69" s="41">
        <f>SUM(L70:L78)</f>
        <v>0</v>
      </c>
    </row>
    <row r="70" spans="1:12" ht="13.5" customHeight="1">
      <c r="A70" s="48" t="s">
        <v>52</v>
      </c>
      <c r="B70" s="36" t="s">
        <v>51</v>
      </c>
      <c r="C70" s="19"/>
      <c r="D70" s="18">
        <f>C70+[2]BS01.TT61.TH!C69</f>
        <v>16000000</v>
      </c>
      <c r="E70" s="19">
        <f>SUM(G70,I70,K70)</f>
        <v>0</v>
      </c>
      <c r="F70" s="18">
        <f>E70+[2]BS01.TT61.TH!D69</f>
        <v>16000000</v>
      </c>
      <c r="G70" s="19"/>
      <c r="H70" s="18">
        <f>G70+[2]BS01.TT61.TH!E69</f>
        <v>16000000</v>
      </c>
      <c r="I70" s="19"/>
      <c r="J70" s="18">
        <v>0</v>
      </c>
      <c r="K70" s="19"/>
      <c r="L70" s="18">
        <v>0</v>
      </c>
    </row>
    <row r="71" spans="1:12" ht="13.5" customHeight="1">
      <c r="A71" s="48" t="s">
        <v>50</v>
      </c>
      <c r="B71" s="36" t="s">
        <v>49</v>
      </c>
      <c r="C71" s="19"/>
      <c r="D71" s="18">
        <f>C71+[2]BS01.TT61.TH!C70</f>
        <v>45000000</v>
      </c>
      <c r="E71" s="19">
        <f>SUM(G71,I71,K71)</f>
        <v>0</v>
      </c>
      <c r="F71" s="18">
        <f>E71+[2]BS01.TT61.TH!D70</f>
        <v>45000000</v>
      </c>
      <c r="G71" s="19"/>
      <c r="H71" s="18">
        <f>G71+[2]BS01.TT61.TH!E70</f>
        <v>45000000</v>
      </c>
      <c r="I71" s="19"/>
      <c r="J71" s="18">
        <v>0</v>
      </c>
      <c r="K71" s="19"/>
      <c r="L71" s="18">
        <v>0</v>
      </c>
    </row>
    <row r="72" spans="1:12" ht="13.5" customHeight="1">
      <c r="A72" s="48" t="s">
        <v>48</v>
      </c>
      <c r="B72" s="36" t="s">
        <v>47</v>
      </c>
      <c r="C72" s="19"/>
      <c r="D72" s="18">
        <f>C72+[2]BS01.TT61.TH!C71</f>
        <v>45000000</v>
      </c>
      <c r="E72" s="19">
        <f>SUM(G72,I72,K72)</f>
        <v>0</v>
      </c>
      <c r="F72" s="18">
        <f>E72+[2]BS01.TT61.TH!D71</f>
        <v>45000000</v>
      </c>
      <c r="G72" s="19"/>
      <c r="H72" s="18">
        <f>G72+[2]BS01.TT61.TH!E71</f>
        <v>45000000</v>
      </c>
      <c r="I72" s="19"/>
      <c r="J72" s="18">
        <v>0</v>
      </c>
      <c r="K72" s="19"/>
      <c r="L72" s="18">
        <v>0</v>
      </c>
    </row>
    <row r="73" spans="1:12" ht="13.5" customHeight="1">
      <c r="A73" s="48" t="s">
        <v>46</v>
      </c>
      <c r="B73" s="36" t="s">
        <v>45</v>
      </c>
      <c r="C73" s="19"/>
      <c r="D73" s="18">
        <f>C73+[2]BS01.TT61.TH!C72</f>
        <v>58000000</v>
      </c>
      <c r="E73" s="19">
        <f>SUM(G73,I73,K73)</f>
        <v>0</v>
      </c>
      <c r="F73" s="18">
        <f>E73+[2]BS01.TT61.TH!D72</f>
        <v>58000000</v>
      </c>
      <c r="G73" s="19"/>
      <c r="H73" s="18">
        <f>G73+[2]BS01.TT61.TH!E72</f>
        <v>58000000</v>
      </c>
      <c r="I73" s="19"/>
      <c r="J73" s="18">
        <v>0</v>
      </c>
      <c r="K73" s="19"/>
      <c r="L73" s="18">
        <v>0</v>
      </c>
    </row>
    <row r="74" spans="1:12" ht="13.5" customHeight="1">
      <c r="A74" s="48" t="s">
        <v>44</v>
      </c>
      <c r="B74" s="36" t="s">
        <v>43</v>
      </c>
      <c r="C74" s="19"/>
      <c r="D74" s="18">
        <f>C74+[2]BS01.TT61.TH!C73</f>
        <v>5000000</v>
      </c>
      <c r="E74" s="19">
        <f>SUM(G74,I74,K74)</f>
        <v>0</v>
      </c>
      <c r="F74" s="18">
        <f>E74+[2]BS01.TT61.TH!D73</f>
        <v>5000000</v>
      </c>
      <c r="G74" s="19"/>
      <c r="H74" s="18">
        <f>G74+[2]BS01.TT61.TH!E73</f>
        <v>5000000</v>
      </c>
      <c r="I74" s="19"/>
      <c r="J74" s="18">
        <v>0</v>
      </c>
      <c r="K74" s="19"/>
      <c r="L74" s="18">
        <v>0</v>
      </c>
    </row>
    <row r="75" spans="1:12" ht="13.5" customHeight="1">
      <c r="A75" s="48" t="s">
        <v>42</v>
      </c>
      <c r="B75" s="36" t="s">
        <v>41</v>
      </c>
      <c r="C75" s="19"/>
      <c r="D75" s="18">
        <f>C75+[2]BS01.TT61.TH!C74</f>
        <v>145000000</v>
      </c>
      <c r="E75" s="19">
        <f>SUM(G75,I75,K75)</f>
        <v>0</v>
      </c>
      <c r="F75" s="18">
        <f>E75+[2]BS01.TT61.TH!D74</f>
        <v>145000000</v>
      </c>
      <c r="G75" s="19"/>
      <c r="H75" s="18">
        <f>G75+[2]BS01.TT61.TH!E74</f>
        <v>75000000</v>
      </c>
      <c r="I75" s="19"/>
      <c r="J75" s="18">
        <f>I75+[2]BS01.TT61.TH!F74</f>
        <v>70000000</v>
      </c>
      <c r="K75" s="19"/>
      <c r="L75" s="18">
        <v>0</v>
      </c>
    </row>
    <row r="76" spans="1:12" ht="13.5" customHeight="1">
      <c r="A76" s="48" t="s">
        <v>40</v>
      </c>
      <c r="B76" s="36" t="s">
        <v>39</v>
      </c>
      <c r="C76" s="19"/>
      <c r="D76" s="18">
        <f>C76+[2]BS01.TT61.TH!C75</f>
        <v>2435000000</v>
      </c>
      <c r="E76" s="19">
        <f>SUM(G76,I76,K76)</f>
        <v>0</v>
      </c>
      <c r="F76" s="18">
        <f>E76+[2]BS01.TT61.TH!D75</f>
        <v>2435000000</v>
      </c>
      <c r="G76" s="19"/>
      <c r="H76" s="18">
        <f>G76+[2]BS01.TT61.TH!E75</f>
        <v>2435000000</v>
      </c>
      <c r="I76" s="19"/>
      <c r="J76" s="18">
        <v>0</v>
      </c>
      <c r="K76" s="19"/>
      <c r="L76" s="18">
        <v>0</v>
      </c>
    </row>
    <row r="77" spans="1:12" ht="39" customHeight="1">
      <c r="A77" s="48" t="s">
        <v>38</v>
      </c>
      <c r="B77" s="20" t="s">
        <v>37</v>
      </c>
      <c r="C77" s="19"/>
      <c r="D77" s="18">
        <f>C77+[2]BS01.TT61.TH!C76</f>
        <v>72000000</v>
      </c>
      <c r="E77" s="19">
        <f>SUM(G77,I77,K77)</f>
        <v>0</v>
      </c>
      <c r="F77" s="18">
        <f>E77+[2]BS01.TT61.TH!D76</f>
        <v>72000000</v>
      </c>
      <c r="G77" s="19"/>
      <c r="H77" s="18">
        <f>G77+[2]BS01.TT61.TH!E76</f>
        <v>72000000</v>
      </c>
      <c r="I77" s="19"/>
      <c r="J77" s="18">
        <v>0</v>
      </c>
      <c r="K77" s="19"/>
      <c r="L77" s="18">
        <v>0</v>
      </c>
    </row>
    <row r="78" spans="1:12" ht="13.5" customHeight="1">
      <c r="A78" s="46" t="s">
        <v>36</v>
      </c>
      <c r="B78" s="47" t="s">
        <v>35</v>
      </c>
      <c r="C78" s="32">
        <f>E78</f>
        <v>111515609</v>
      </c>
      <c r="D78" s="44">
        <f>C78+[2]BS01.TT61.TH!C77</f>
        <v>401515609</v>
      </c>
      <c r="E78" s="32">
        <f>SUM(G78,I78,K78)</f>
        <v>111515609</v>
      </c>
      <c r="F78" s="44">
        <f>E78+[2]BS01.TT61.TH!D77</f>
        <v>401515609</v>
      </c>
      <c r="G78" s="32">
        <v>110930000</v>
      </c>
      <c r="H78" s="44">
        <f>G78+[2]BS01.TT61.TH!E77</f>
        <v>400930000</v>
      </c>
      <c r="I78" s="32">
        <v>585609</v>
      </c>
      <c r="J78" s="44">
        <f>I78</f>
        <v>585609</v>
      </c>
      <c r="K78" s="32"/>
      <c r="L78" s="44">
        <v>0</v>
      </c>
    </row>
    <row r="79" spans="1:12" ht="27.75" customHeight="1">
      <c r="A79" s="46" t="s">
        <v>34</v>
      </c>
      <c r="B79" s="45" t="s">
        <v>33</v>
      </c>
      <c r="C79" s="32">
        <f>E79</f>
        <v>6000000</v>
      </c>
      <c r="D79" s="44">
        <f>C79</f>
        <v>6000000</v>
      </c>
      <c r="E79" s="32">
        <f>SUM(G79,I79,K79)</f>
        <v>6000000</v>
      </c>
      <c r="F79" s="44">
        <f>E79</f>
        <v>6000000</v>
      </c>
      <c r="G79" s="32">
        <v>6000000</v>
      </c>
      <c r="H79" s="44">
        <v>6000000</v>
      </c>
      <c r="I79" s="32"/>
      <c r="J79" s="44"/>
      <c r="K79" s="32"/>
      <c r="L79" s="44"/>
    </row>
    <row r="80" spans="1:12" s="26" customFormat="1" ht="13.5" customHeight="1">
      <c r="A80" s="43">
        <v>2</v>
      </c>
      <c r="B80" s="42" t="s">
        <v>32</v>
      </c>
      <c r="C80" s="41">
        <f>C81+C84</f>
        <v>263707306</v>
      </c>
      <c r="D80" s="41">
        <f>D81+D84</f>
        <v>13893707306</v>
      </c>
      <c r="E80" s="41">
        <f>E81+E84</f>
        <v>2203707306</v>
      </c>
      <c r="F80" s="41">
        <f>F81+F84</f>
        <v>15833707306</v>
      </c>
      <c r="G80" s="41">
        <f>G81+G84</f>
        <v>2194574000</v>
      </c>
      <c r="H80" s="41">
        <f>H81+H84</f>
        <v>11674574000</v>
      </c>
      <c r="I80" s="41">
        <f>I81+I84</f>
        <v>0</v>
      </c>
      <c r="J80" s="41">
        <f>J81+J84</f>
        <v>3500000000</v>
      </c>
      <c r="K80" s="41">
        <f>K81+K84</f>
        <v>9133306</v>
      </c>
      <c r="L80" s="41">
        <f>L81+L84</f>
        <v>659133306</v>
      </c>
    </row>
    <row r="81" spans="1:12" s="37" customFormat="1" ht="13.5" customHeight="1">
      <c r="A81" s="40" t="s">
        <v>31</v>
      </c>
      <c r="B81" s="39" t="s">
        <v>30</v>
      </c>
      <c r="C81" s="38">
        <f>SUM(C82:C83)</f>
        <v>9133306</v>
      </c>
      <c r="D81" s="38">
        <f>SUM(D82:D83)</f>
        <v>659133306</v>
      </c>
      <c r="E81" s="38">
        <f>SUM(E82:E83)</f>
        <v>9133306</v>
      </c>
      <c r="F81" s="38">
        <f>SUM(F82:F83)</f>
        <v>659133306</v>
      </c>
      <c r="G81" s="38">
        <f>SUM(G82:G83)</f>
        <v>0</v>
      </c>
      <c r="H81" s="38">
        <f>SUM(H82:H83)</f>
        <v>0</v>
      </c>
      <c r="I81" s="38">
        <f>SUM(I82:I83)</f>
        <v>0</v>
      </c>
      <c r="J81" s="38">
        <f>SUM(J82:J83)</f>
        <v>0</v>
      </c>
      <c r="K81" s="38">
        <f>SUM(K82:K83)</f>
        <v>9133306</v>
      </c>
      <c r="L81" s="38">
        <f>SUM(L82:L83)</f>
        <v>659133306</v>
      </c>
    </row>
    <row r="82" spans="1:12" ht="13.5" customHeight="1">
      <c r="A82" s="35" t="s">
        <v>29</v>
      </c>
      <c r="B82" s="36" t="s">
        <v>28</v>
      </c>
      <c r="C82" s="19"/>
      <c r="D82" s="18">
        <f>C82+[2]BS01.TT61.TH!C80</f>
        <v>635000000</v>
      </c>
      <c r="E82" s="19">
        <f>SUM(G82,I82,K82)</f>
        <v>0</v>
      </c>
      <c r="F82" s="18">
        <f>E82+[2]BS01.TT61.TH!D80</f>
        <v>635000000</v>
      </c>
      <c r="G82" s="19"/>
      <c r="H82" s="18">
        <v>0</v>
      </c>
      <c r="I82" s="19"/>
      <c r="J82" s="18">
        <v>0</v>
      </c>
      <c r="K82" s="19"/>
      <c r="L82" s="18">
        <f>K82+[2]BS01.TT61.TH!G80</f>
        <v>635000000</v>
      </c>
    </row>
    <row r="83" spans="1:12" ht="13.5" customHeight="1">
      <c r="A83" s="35" t="s">
        <v>27</v>
      </c>
      <c r="B83" s="36" t="s">
        <v>26</v>
      </c>
      <c r="C83" s="19">
        <f>E83</f>
        <v>9133306</v>
      </c>
      <c r="D83" s="18">
        <f>C83+[2]BS01.TT61.TH!C81</f>
        <v>24133306</v>
      </c>
      <c r="E83" s="19">
        <f>SUM(G83,I83,K83)</f>
        <v>9133306</v>
      </c>
      <c r="F83" s="18">
        <f>E83+[2]BS01.TT61.TH!D81</f>
        <v>24133306</v>
      </c>
      <c r="G83" s="19"/>
      <c r="H83" s="18">
        <v>0</v>
      </c>
      <c r="I83" s="19"/>
      <c r="J83" s="18">
        <v>0</v>
      </c>
      <c r="K83" s="19">
        <v>9133306</v>
      </c>
      <c r="L83" s="18">
        <f>K83+[2]BS01.TT61.TH!G81</f>
        <v>24133306</v>
      </c>
    </row>
    <row r="84" spans="1:12" s="37" customFormat="1" ht="13.5" customHeight="1">
      <c r="A84" s="40" t="s">
        <v>25</v>
      </c>
      <c r="B84" s="39" t="s">
        <v>24</v>
      </c>
      <c r="C84" s="38">
        <f>SUM(C85:C89)</f>
        <v>254574000</v>
      </c>
      <c r="D84" s="38">
        <f>SUM(D85:D89)</f>
        <v>13234574000</v>
      </c>
      <c r="E84" s="38">
        <f>SUM(E85:E89)</f>
        <v>2194574000</v>
      </c>
      <c r="F84" s="38">
        <f>SUM(F85:F89)</f>
        <v>15174574000</v>
      </c>
      <c r="G84" s="38">
        <f>SUM(G85:G89)</f>
        <v>2194574000</v>
      </c>
      <c r="H84" s="38">
        <f>SUM(H85:H89)</f>
        <v>11674574000</v>
      </c>
      <c r="I84" s="38">
        <f>SUM(I85:I88)</f>
        <v>0</v>
      </c>
      <c r="J84" s="38">
        <f>SUM(J85:J89)</f>
        <v>3500000000</v>
      </c>
      <c r="K84" s="38">
        <f>SUM(K85:K88)</f>
        <v>0</v>
      </c>
      <c r="L84" s="38">
        <f>SUM(L85:L89)</f>
        <v>0</v>
      </c>
    </row>
    <row r="85" spans="1:12" ht="13.5" customHeight="1">
      <c r="A85" s="35" t="s">
        <v>23</v>
      </c>
      <c r="B85" s="36" t="s">
        <v>22</v>
      </c>
      <c r="C85" s="19"/>
      <c r="D85" s="18">
        <f>C85+[2]BS01.TT61.TH!C83</f>
        <v>1480000000</v>
      </c>
      <c r="E85" s="19">
        <f>SUM(G85,I85,K85)</f>
        <v>1940000000</v>
      </c>
      <c r="F85" s="18">
        <f>E85+[2]BS01.TT61.TH!D83</f>
        <v>3420000000</v>
      </c>
      <c r="G85" s="19">
        <v>1940000000</v>
      </c>
      <c r="H85" s="18">
        <f>G85+[2]BS01.TT61.TH!E83</f>
        <v>3420000000</v>
      </c>
      <c r="I85" s="19"/>
      <c r="J85" s="18">
        <v>0</v>
      </c>
      <c r="K85" s="19"/>
      <c r="L85" s="18">
        <v>0</v>
      </c>
    </row>
    <row r="86" spans="1:12" ht="13.5" customHeight="1">
      <c r="A86" s="35" t="s">
        <v>21</v>
      </c>
      <c r="B86" s="36" t="s">
        <v>20</v>
      </c>
      <c r="C86" s="19"/>
      <c r="D86" s="18">
        <f>C86+[2]BS01.TT61.TH!C84</f>
        <v>8000000000</v>
      </c>
      <c r="E86" s="19">
        <f>SUM(G86,I86,K86)</f>
        <v>0</v>
      </c>
      <c r="F86" s="18">
        <f>E86+[2]BS01.TT61.TH!D84</f>
        <v>8000000000</v>
      </c>
      <c r="G86" s="19"/>
      <c r="H86" s="18">
        <f>G86+[2]BS01.TT61.TH!E84</f>
        <v>8000000000</v>
      </c>
      <c r="I86" s="19"/>
      <c r="J86" s="18">
        <v>0</v>
      </c>
      <c r="K86" s="19"/>
      <c r="L86" s="18">
        <v>0</v>
      </c>
    </row>
    <row r="87" spans="1:12" ht="13.5" customHeight="1">
      <c r="A87" s="35" t="s">
        <v>19</v>
      </c>
      <c r="B87" s="20" t="s">
        <v>18</v>
      </c>
      <c r="C87" s="19"/>
      <c r="D87" s="18">
        <f>C87+[2]BS01.TT61.TH!C85</f>
        <v>2500000000</v>
      </c>
      <c r="E87" s="19">
        <f>SUM(G87,I87,K87)</f>
        <v>0</v>
      </c>
      <c r="F87" s="18">
        <f>E87+[2]BS01.TT61.TH!D85</f>
        <v>2500000000</v>
      </c>
      <c r="G87" s="19"/>
      <c r="H87" s="18">
        <v>0</v>
      </c>
      <c r="I87" s="19"/>
      <c r="J87" s="18">
        <f>I87+[2]BS01.TT61.TH!F85</f>
        <v>2500000000</v>
      </c>
      <c r="K87" s="19"/>
      <c r="L87" s="18">
        <v>0</v>
      </c>
    </row>
    <row r="88" spans="1:12" ht="13.5" customHeight="1">
      <c r="A88" s="35" t="s">
        <v>17</v>
      </c>
      <c r="B88" s="20" t="s">
        <v>16</v>
      </c>
      <c r="C88" s="19"/>
      <c r="D88" s="18">
        <f>C88+[2]BS01.TT61.TH!C86</f>
        <v>1000000000</v>
      </c>
      <c r="E88" s="19">
        <f>SUM(G88,I88,K88)</f>
        <v>0</v>
      </c>
      <c r="F88" s="18">
        <f>E88+[2]BS01.TT61.TH!D86</f>
        <v>1000000000</v>
      </c>
      <c r="G88" s="22"/>
      <c r="H88" s="18">
        <v>0</v>
      </c>
      <c r="I88" s="19"/>
      <c r="J88" s="18">
        <f>I88+[2]BS01.TT61.TH!F86</f>
        <v>1000000000</v>
      </c>
      <c r="K88" s="19"/>
      <c r="L88" s="18">
        <v>0</v>
      </c>
    </row>
    <row r="89" spans="1:12" ht="13.5" customHeight="1">
      <c r="A89" s="34" t="s">
        <v>15</v>
      </c>
      <c r="B89" s="33" t="s">
        <v>14</v>
      </c>
      <c r="C89" s="31">
        <f>E89</f>
        <v>254574000</v>
      </c>
      <c r="D89" s="30">
        <f>C89</f>
        <v>254574000</v>
      </c>
      <c r="E89" s="32">
        <f>SUM(G89,I89,K89)</f>
        <v>254574000</v>
      </c>
      <c r="F89" s="30">
        <f>E89</f>
        <v>254574000</v>
      </c>
      <c r="G89" s="31">
        <v>254574000</v>
      </c>
      <c r="H89" s="30">
        <f>G89</f>
        <v>254574000</v>
      </c>
      <c r="I89" s="31"/>
      <c r="J89" s="30"/>
      <c r="K89" s="31"/>
      <c r="L89" s="30"/>
    </row>
    <row r="90" spans="1:12" s="26" customFormat="1" ht="13.5" customHeight="1">
      <c r="A90" s="29">
        <v>3</v>
      </c>
      <c r="B90" s="28" t="s">
        <v>13</v>
      </c>
      <c r="C90" s="27">
        <f>SUM(C91)</f>
        <v>0</v>
      </c>
      <c r="D90" s="27">
        <f>SUM(D91)</f>
        <v>54600000</v>
      </c>
      <c r="E90" s="27">
        <f>SUM(E91)</f>
        <v>0</v>
      </c>
      <c r="F90" s="27">
        <f>SUM(F91)</f>
        <v>54600000</v>
      </c>
      <c r="G90" s="27">
        <f>SUM(G91)</f>
        <v>0</v>
      </c>
      <c r="H90" s="27">
        <f>SUM(H91)</f>
        <v>19800000</v>
      </c>
      <c r="I90" s="27">
        <f>SUM(I91)</f>
        <v>0</v>
      </c>
      <c r="J90" s="27">
        <f>SUM(J91)</f>
        <v>28800000</v>
      </c>
      <c r="K90" s="27">
        <f>SUM(K91)</f>
        <v>0</v>
      </c>
      <c r="L90" s="27">
        <f>SUM(L91)</f>
        <v>6000000</v>
      </c>
    </row>
    <row r="91" spans="1:12" ht="13.5" customHeight="1">
      <c r="A91" s="21" t="s">
        <v>12</v>
      </c>
      <c r="B91" s="20" t="s">
        <v>11</v>
      </c>
      <c r="C91" s="19"/>
      <c r="D91" s="18">
        <f>C91+[2]BS01.TT61.TH!C88</f>
        <v>54600000</v>
      </c>
      <c r="E91" s="19">
        <f>SUM(G91,I91,K91)</f>
        <v>0</v>
      </c>
      <c r="F91" s="18">
        <f>E91+[2]BS01.TT61.TH!D88</f>
        <v>54600000</v>
      </c>
      <c r="G91" s="22"/>
      <c r="H91" s="18">
        <f>G91+[2]BS01.TT61.TH!E88</f>
        <v>19800000</v>
      </c>
      <c r="I91" s="19"/>
      <c r="J91" s="18">
        <f>I91+[2]BS01.TT61.TH!F88</f>
        <v>28800000</v>
      </c>
      <c r="K91" s="19"/>
      <c r="L91" s="18">
        <f>K91+[2]BS01.TT61.TH!G88</f>
        <v>6000000</v>
      </c>
    </row>
    <row r="92" spans="1:12" s="26" customFormat="1" ht="13.5" customHeight="1">
      <c r="A92" s="29">
        <v>4</v>
      </c>
      <c r="B92" s="28" t="s">
        <v>10</v>
      </c>
      <c r="C92" s="27">
        <f>SUM(C93)</f>
        <v>0</v>
      </c>
      <c r="D92" s="27">
        <f>SUM(D93)</f>
        <v>50000000</v>
      </c>
      <c r="E92" s="27">
        <f>SUM(E93)</f>
        <v>0</v>
      </c>
      <c r="F92" s="27">
        <f>SUM(F93)</f>
        <v>50000000</v>
      </c>
      <c r="G92" s="27">
        <f>SUM(G93)</f>
        <v>0</v>
      </c>
      <c r="H92" s="27">
        <f>SUM(H93)</f>
        <v>50000000</v>
      </c>
      <c r="I92" s="27">
        <f>SUM(I93)</f>
        <v>0</v>
      </c>
      <c r="J92" s="27">
        <v>0</v>
      </c>
      <c r="K92" s="27">
        <f>SUM(K93)</f>
        <v>0</v>
      </c>
      <c r="L92" s="27">
        <f>SUM(L93)</f>
        <v>0</v>
      </c>
    </row>
    <row r="93" spans="1:12" ht="25.5" customHeight="1">
      <c r="A93" s="21" t="s">
        <v>9</v>
      </c>
      <c r="B93" s="20" t="s">
        <v>8</v>
      </c>
      <c r="C93" s="19"/>
      <c r="D93" s="18">
        <f>C93+[2]BS01.TT61.TH!C90</f>
        <v>50000000</v>
      </c>
      <c r="E93" s="19">
        <f>SUM(G93,I93,K93)</f>
        <v>0</v>
      </c>
      <c r="F93" s="18">
        <f>E93+[2]BS01.TT61.TH!D90</f>
        <v>50000000</v>
      </c>
      <c r="G93" s="22"/>
      <c r="H93" s="18">
        <f>G93+[2]BS01.TT61.TH!E90</f>
        <v>50000000</v>
      </c>
      <c r="I93" s="19"/>
      <c r="J93" s="18">
        <v>0</v>
      </c>
      <c r="K93" s="19"/>
      <c r="L93" s="18">
        <v>0</v>
      </c>
    </row>
    <row r="94" spans="1:12" ht="13.5" customHeight="1">
      <c r="A94" s="25" t="s">
        <v>7</v>
      </c>
      <c r="B94" s="24" t="s">
        <v>6</v>
      </c>
      <c r="C94" s="23">
        <f>SUM(C95:C97)</f>
        <v>13493000000</v>
      </c>
      <c r="D94" s="23">
        <f>SUM(D95:D97)</f>
        <v>95193000000</v>
      </c>
      <c r="E94" s="23">
        <f>SUM(E95:E97)</f>
        <v>13493000000</v>
      </c>
      <c r="F94" s="23">
        <f>SUM(F95:F97)</f>
        <v>95193000000</v>
      </c>
      <c r="G94" s="23">
        <f>SUM(G95:G97)</f>
        <v>13493000000</v>
      </c>
      <c r="H94" s="23">
        <f>SUM(H95:H97)</f>
        <v>95043000000</v>
      </c>
      <c r="I94" s="23">
        <f>SUM(I95:I97)</f>
        <v>0</v>
      </c>
      <c r="J94" s="23">
        <f>SUM(J95:J97)</f>
        <v>1683000000</v>
      </c>
      <c r="K94" s="23">
        <f>SUM(K95:K97)</f>
        <v>0</v>
      </c>
      <c r="L94" s="23">
        <f>SUM(L95:L97)</f>
        <v>150000000</v>
      </c>
    </row>
    <row r="95" spans="1:12" ht="28.5" customHeight="1">
      <c r="A95" s="21">
        <v>1</v>
      </c>
      <c r="B95" s="20" t="s">
        <v>5</v>
      </c>
      <c r="C95" s="19"/>
      <c r="D95" s="18">
        <f>C95+[2]BS01.TT61.TH!C92</f>
        <v>650000000</v>
      </c>
      <c r="E95" s="19">
        <f>SUM(G95,I95,K95)</f>
        <v>0</v>
      </c>
      <c r="F95" s="18">
        <f>E95+[2]BS01.TT61.TH!D92</f>
        <v>650000000</v>
      </c>
      <c r="G95" s="22"/>
      <c r="H95" s="18">
        <f>G95+[2]BS01.TT61.TH!E92</f>
        <v>500000000</v>
      </c>
      <c r="I95" s="19"/>
      <c r="J95" s="18">
        <v>0</v>
      </c>
      <c r="K95" s="19"/>
      <c r="L95" s="18">
        <f>K95+[2]BS01.TT61.TH!G92</f>
        <v>150000000</v>
      </c>
    </row>
    <row r="96" spans="1:12" ht="13.5" customHeight="1">
      <c r="A96" s="21">
        <v>2</v>
      </c>
      <c r="B96" s="20" t="s">
        <v>4</v>
      </c>
      <c r="C96" s="19">
        <f>E96</f>
        <v>12279000000</v>
      </c>
      <c r="D96" s="18">
        <f>F96</f>
        <v>92450000000</v>
      </c>
      <c r="E96" s="19">
        <f>G96</f>
        <v>12279000000</v>
      </c>
      <c r="F96" s="18">
        <f>H96</f>
        <v>92450000000</v>
      </c>
      <c r="G96" s="19">
        <f>[1]TH.NSNN.18!$K$192</f>
        <v>12279000000</v>
      </c>
      <c r="H96" s="18">
        <f>[1]TH.NSNN.18!$E$192</f>
        <v>92450000000</v>
      </c>
      <c r="I96" s="19"/>
      <c r="J96" s="18">
        <v>1683000000</v>
      </c>
      <c r="K96" s="19"/>
      <c r="L96" s="18">
        <v>0</v>
      </c>
    </row>
    <row r="97" spans="1:12" ht="24.75" customHeight="1">
      <c r="A97" s="21">
        <v>3</v>
      </c>
      <c r="B97" s="20" t="s">
        <v>3</v>
      </c>
      <c r="C97" s="19">
        <f>E97</f>
        <v>1214000000</v>
      </c>
      <c r="D97" s="18">
        <f>F97</f>
        <v>2093000000</v>
      </c>
      <c r="E97" s="19">
        <f>G97</f>
        <v>1214000000</v>
      </c>
      <c r="F97" s="18">
        <f>H97</f>
        <v>2093000000</v>
      </c>
      <c r="G97" s="19">
        <f>[1]TH.NSNN.18!$K$193</f>
        <v>1214000000</v>
      </c>
      <c r="H97" s="18">
        <f>[1]TH.NSNN.18!$E$193</f>
        <v>2093000000</v>
      </c>
      <c r="I97" s="19"/>
      <c r="J97" s="18">
        <v>0</v>
      </c>
      <c r="K97" s="19"/>
      <c r="L97" s="18">
        <v>0</v>
      </c>
    </row>
    <row r="98" spans="1:12" s="13" customFormat="1" ht="9" customHeight="1">
      <c r="A98" s="17"/>
      <c r="B98" s="16"/>
      <c r="C98" s="14"/>
      <c r="D98" s="14"/>
      <c r="E98" s="14"/>
      <c r="F98" s="14"/>
      <c r="G98" s="14"/>
      <c r="H98" s="14"/>
      <c r="I98" s="14"/>
      <c r="J98" s="14"/>
      <c r="K98" s="15"/>
      <c r="L98" s="14"/>
    </row>
    <row r="99" spans="1:12" ht="9.75" customHeight="1">
      <c r="A99" s="9"/>
      <c r="B99" s="12"/>
      <c r="C99" s="7"/>
      <c r="D99" s="7"/>
      <c r="E99" s="7"/>
      <c r="F99" s="7"/>
      <c r="G99" s="7"/>
      <c r="H99" s="7"/>
      <c r="I99" s="7"/>
      <c r="J99" s="7"/>
      <c r="K99" s="5"/>
      <c r="L99" s="5"/>
    </row>
    <row r="100" spans="1:12" ht="15" customHeight="1">
      <c r="A100" s="9"/>
      <c r="B100" s="8" t="s">
        <v>2</v>
      </c>
      <c r="C100" s="7"/>
      <c r="D100" s="7"/>
      <c r="E100" s="7"/>
      <c r="F100" s="7"/>
      <c r="G100" s="7"/>
      <c r="H100" s="7"/>
      <c r="I100" s="7"/>
      <c r="J100" s="7"/>
      <c r="K100" s="5"/>
      <c r="L100" s="5"/>
    </row>
    <row r="101" spans="1:12" ht="15" customHeight="1">
      <c r="A101" s="9"/>
      <c r="B101" s="8"/>
      <c r="C101" s="7"/>
      <c r="D101" s="7"/>
      <c r="E101" s="7"/>
      <c r="F101" s="7"/>
      <c r="G101" s="7"/>
      <c r="H101" s="7"/>
      <c r="I101" s="1"/>
      <c r="J101" s="11" t="s">
        <v>1</v>
      </c>
      <c r="K101" s="5"/>
      <c r="L101" s="5"/>
    </row>
    <row r="102" spans="1:12" ht="15" customHeight="1">
      <c r="A102" s="9"/>
      <c r="B102" s="8"/>
      <c r="C102" s="7"/>
      <c r="D102" s="7"/>
      <c r="E102" s="7"/>
      <c r="F102" s="7"/>
      <c r="G102" s="7"/>
      <c r="H102" s="7"/>
      <c r="I102" s="1"/>
      <c r="J102" s="10" t="s">
        <v>0</v>
      </c>
      <c r="K102" s="5"/>
      <c r="L102" s="5"/>
    </row>
    <row r="103" spans="1:12" ht="15" customHeight="1">
      <c r="A103" s="9"/>
      <c r="B103" s="8"/>
      <c r="C103" s="7"/>
      <c r="D103" s="7"/>
      <c r="E103" s="7"/>
      <c r="F103" s="7"/>
      <c r="G103" s="7"/>
      <c r="H103" s="7"/>
      <c r="I103" s="6"/>
      <c r="J103" s="6"/>
      <c r="K103" s="5"/>
      <c r="L103" s="5"/>
    </row>
    <row r="104" spans="1:12" ht="15" customHeight="1">
      <c r="A104" s="9"/>
      <c r="B104" s="8"/>
      <c r="C104" s="7"/>
      <c r="D104" s="7"/>
      <c r="E104" s="7"/>
      <c r="F104" s="7"/>
      <c r="G104" s="7"/>
      <c r="H104" s="7"/>
      <c r="I104" s="6"/>
      <c r="J104" s="6"/>
      <c r="K104" s="5"/>
      <c r="L104" s="5"/>
    </row>
    <row r="105" spans="1:12">
      <c r="I105" s="4"/>
      <c r="J105" s="4"/>
    </row>
    <row r="106" spans="1:12">
      <c r="I106" s="4"/>
      <c r="J106" s="4"/>
    </row>
    <row r="107" spans="1:12">
      <c r="I107" s="4"/>
      <c r="J107" s="4"/>
    </row>
  </sheetData>
  <mergeCells count="11">
    <mergeCell ref="G8:L8"/>
    <mergeCell ref="K9:L9"/>
    <mergeCell ref="I9:J9"/>
    <mergeCell ref="C8:D9"/>
    <mergeCell ref="A8:A10"/>
    <mergeCell ref="A4:L4"/>
    <mergeCell ref="A5:L5"/>
    <mergeCell ref="A6:L6"/>
    <mergeCell ref="B8:B10"/>
    <mergeCell ref="E8:F9"/>
    <mergeCell ref="G9:H9"/>
  </mergeCells>
  <pageMargins left="0.15748031496062992" right="0.19685039370078741" top="0.23622047244094491" bottom="0.39370078740157483" header="0.15748031496062992" footer="0.15748031496062992"/>
  <pageSetup paperSize="9" scale="98" orientation="landscape" r:id="rId1"/>
  <headerFooter alignWithMargins="0">
    <oddFooter>&amp;L&amp;8&amp;F&amp;C&amp;P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780FFE3A-0846-4223-AD1A-992C07E03CB4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>Sở GTVT Tây Ninh</wic_System_Copyright>
  </documentManagement>
</p:properties>
</file>

<file path=customXml/itemProps1.xml><?xml version="1.0" encoding="utf-8"?>
<ds:datastoreItem xmlns:ds="http://schemas.openxmlformats.org/officeDocument/2006/customXml" ds:itemID="{0CCA9C0D-4A1E-4478-B18D-D23EC4A11F1B}"/>
</file>

<file path=customXml/itemProps2.xml><?xml version="1.0" encoding="utf-8"?>
<ds:datastoreItem xmlns:ds="http://schemas.openxmlformats.org/officeDocument/2006/customXml" ds:itemID="{C3920207-6E78-443C-924A-D71E46C3CA83}"/>
</file>

<file path=customXml/itemProps3.xml><?xml version="1.0" encoding="utf-8"?>
<ds:datastoreItem xmlns:ds="http://schemas.openxmlformats.org/officeDocument/2006/customXml" ds:itemID="{6D9593B8-83FC-418C-BC59-D85672B2AC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BS01.TT61.TH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Sở GTVT Tây Ninh</dc:creator>
  <cp:keywords/>
  <dc:description/>
  <cp:lastModifiedBy>A</cp:lastModifiedBy>
  <dcterms:created xsi:type="dcterms:W3CDTF">2018-10-15T09:25:45Z</dcterms:created>
  <dcterms:modified xsi:type="dcterms:W3CDTF">2018-10-15T09:26:05Z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