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N\NAM 2023\CONG KHAI\"/>
    </mc:Choice>
  </mc:AlternateContent>
  <bookViews>
    <workbookView xWindow="0" yWindow="0" windowWidth="23970" windowHeight="84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45" i="1"/>
  <c r="D41" i="1"/>
  <c r="D28" i="1"/>
  <c r="D24" i="1"/>
  <c r="D22" i="1" s="1"/>
  <c r="D18" i="1"/>
  <c r="D9" i="1"/>
  <c r="D40" i="1" l="1"/>
  <c r="D17" i="1"/>
  <c r="D20" i="1"/>
  <c r="D21" i="1"/>
  <c r="D19" i="1" l="1"/>
</calcChain>
</file>

<file path=xl/sharedStrings.xml><?xml version="1.0" encoding="utf-8"?>
<sst xmlns="http://schemas.openxmlformats.org/spreadsheetml/2006/main" count="71" uniqueCount="68">
  <si>
    <t>Biểu số 2 - Ban hành kèm theo Thông tư số 90/2018/TT-BTC ngày 28/9/2018 của Bộ Tài chính</t>
  </si>
  <si>
    <t>Đơn vị: Sở Giao thông vận tải Tây Ninh</t>
  </si>
  <si>
    <t>Chương: 421</t>
  </si>
  <si>
    <t>STT</t>
  </si>
  <si>
    <t>Chỉ tiêu</t>
  </si>
  <si>
    <t>Dự toán được giao</t>
  </si>
  <si>
    <t>I</t>
  </si>
  <si>
    <t>2.1</t>
  </si>
  <si>
    <t>2.2</t>
  </si>
  <si>
    <t>2.2.1</t>
  </si>
  <si>
    <t>2.2.2</t>
  </si>
  <si>
    <t>II</t>
  </si>
  <si>
    <t>Trong đó:</t>
  </si>
  <si>
    <t>DỰ TOÁN THU- CHI NGÂN SÁCH NHÀ NƯỚC NĂM 2023</t>
  </si>
  <si>
    <t xml:space="preserve">Lệ phí cấp CN đăng ký và biển số xe </t>
  </si>
  <si>
    <t>Lệ phí ra vào cảng, bến thủy nội địa</t>
  </si>
  <si>
    <t xml:space="preserve">Lệ phí cấp, đổi giấy phép lái xe </t>
  </si>
  <si>
    <t xml:space="preserve">Phí sát hạch lái xe cơ giới đường bộ ô tô </t>
  </si>
  <si>
    <t xml:space="preserve">Phí sát hạch lái xe cơ giới đường bộ mô tô </t>
  </si>
  <si>
    <t>Phí thẩm tra thiết kế công trình</t>
  </si>
  <si>
    <t>Phí trọng tải</t>
  </si>
  <si>
    <t>Tổng quỹ lương theo mức lương CS 1.210,- TC13</t>
  </si>
  <si>
    <t>Chi thường xuyên- TC13</t>
  </si>
  <si>
    <t>KP hổ trợ HĐLĐ theo NĐ68/CP- TC13</t>
  </si>
  <si>
    <t>KP đặc thù cố định</t>
  </si>
  <si>
    <t xml:space="preserve"> + KP đối nội - đối ngoại</t>
  </si>
  <si>
    <t xml:space="preserve"> + KP cho CBCC làm đầu mối KS thủ tục hành chính.</t>
  </si>
  <si>
    <t xml:space="preserve"> + KP thuê tư vấn xây dựng bộ chỉ số giá xây dựng giao thông</t>
  </si>
  <si>
    <t xml:space="preserve"> + KP hoạt động của tổ chức cơ sở Đảng</t>
  </si>
  <si>
    <t xml:space="preserve"> + Chi phí phục vụ cho công tác thu lệ phí</t>
  </si>
  <si>
    <t xml:space="preserve"> + Kinh phí hoạt động của nhóm công tác thực hiện những giải pháp mang tính đột phá về phát triển KT_XH lĩnh vực hạ tầng giao thông.                                                </t>
  </si>
  <si>
    <t xml:space="preserve"> + KP nghỉ việc theo NĐ 46</t>
  </si>
  <si>
    <t xml:space="preserve"> + KP duy trì hệ thống quản lý chất lượng (ISO)</t>
  </si>
  <si>
    <t xml:space="preserve"> + KP rà soát văn bản quy phạm pháp luật</t>
  </si>
  <si>
    <t xml:space="preserve"> + KP mua sắm, sửa chữa</t>
  </si>
  <si>
    <t>+ Nguồn tiết kiệm 10% chi CCTL -TC14.13</t>
  </si>
  <si>
    <t>Nguồn CCTL NSNN tỉnh đảm bảo MLCS 1.490,-TC14-12</t>
  </si>
  <si>
    <t>Trạm kiểm tra tải trọng xe lưu động</t>
  </si>
  <si>
    <t>Kinh phí kiểm tra, xử lý lục bình trên sông Vàm Cỏ Đông</t>
  </si>
  <si>
    <t>KP Trồng cây xanh trên các tuyến đường bộ ngoài đô thị trên địa bàn tỉnh Tây Ninh giai đoaạn 2021-2025</t>
  </si>
  <si>
    <t>Thuê tư vấn, khảo sát điều chỉnh bổ sung các điểm đầu nối vào quốc lộ trên địa bàn tỉnh</t>
  </si>
  <si>
    <t>Thuê tư vấn Lập Đề án khai thác quỹ đất để tạo vốn phát triển tài sản kết cấu hạ tầng giao thông đường bộ</t>
  </si>
  <si>
    <t>Kinh phí bảo trì đường bộ</t>
  </si>
  <si>
    <t>Kinh phí chi cho công tác thu lệ phí (ĐV sự nghiệp: Cảng vụ ĐTNĐ)</t>
  </si>
  <si>
    <t>3. Chi sự nghiệp kinh tế- NS Trung ương</t>
  </si>
  <si>
    <t>Kinh phí thực hiện nhiệm vụ đảm bảo trật tự an toàn giao thông.</t>
  </si>
  <si>
    <t xml:space="preserve"> THU, CHI NGÂN SÁCH VỀ PHÍ, LỆ PHÍ</t>
  </si>
  <si>
    <t>Tổng số thu Phí, Lệ phí (VP Sở: 280-292, Cảng vụ: 280-294)</t>
  </si>
  <si>
    <t xml:space="preserve"> Chi từ nguồn thu phí được để lại</t>
  </si>
  <si>
    <t>Số Phí, lệ phí nộp NSNN</t>
  </si>
  <si>
    <t>DỰ TOÁN CHI NSNN</t>
  </si>
  <si>
    <t xml:space="preserve"> Quản lý hành chính- NS tỉnh</t>
  </si>
  <si>
    <t>2.1.1</t>
  </si>
  <si>
    <t xml:space="preserve"> Kinh phí tự chủ:</t>
  </si>
  <si>
    <t xml:space="preserve"> Kinh phí tự chủ được giao:</t>
  </si>
  <si>
    <t>2.1.1.1</t>
  </si>
  <si>
    <t>Nguồn tiết kiệm 10% chi CCTL -TC14.13</t>
  </si>
  <si>
    <t>2.1.1.2</t>
  </si>
  <si>
    <t>Kinh phí không tự chủ:</t>
  </si>
  <si>
    <t>2.1.2</t>
  </si>
  <si>
    <t xml:space="preserve"> Chi sự nghiệp giao thông- NS tỉnh</t>
  </si>
  <si>
    <t xml:space="preserve"> KP TH tự chủ (Chi bộ máy đơn vị sự nghiệp)</t>
  </si>
  <si>
    <t xml:space="preserve"> KP không TH tự chủ</t>
  </si>
  <si>
    <t>(Kèm theo quyết định số:        /QĐ-SGTVT ngày      /01/2023 của Sở GTVT)</t>
  </si>
  <si>
    <t xml:space="preserve">                                                                                                    KT.GIÁM ĐỐC</t>
  </si>
  <si>
    <t xml:space="preserve">                                                                                                   PHÓ GIÁM ĐỐC</t>
  </si>
  <si>
    <t xml:space="preserve">                                                                                               Ngày       tháng 01 năm 2023</t>
  </si>
  <si>
    <t xml:space="preserve">                                                                                                 Nguyễn Thái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</si>
</sst>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B_-;\-* #,##0.00\ _F_B_-;_-* &quot;-&quot;??\ _F_B_-;_-@_-"/>
    <numFmt numFmtId="165" formatCode="_-* #,##0.00_-;\-* #,##0.00_-;_-* &quot;-&quot;??_-;_-@_-"/>
    <numFmt numFmtId="166" formatCode="_(* #,##0_);_(* \(#,##0\);_(* &quot;-&quot;??_);_(@_)"/>
  </numFmts>
  <fonts count="23" x14ac:knownFonts="1">
    <font>
      <sz val="11"/>
      <color theme="1"/>
      <name val="Calibri"/>
      <family val="2"/>
      <charset val="163"/>
      <scheme val="minor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9"/>
      <name val="VNI-Times"/>
    </font>
    <font>
      <sz val="9"/>
      <name val="Arial"/>
      <family val="2"/>
    </font>
    <font>
      <sz val="12"/>
      <name val="Times New Roman"/>
      <family val="1"/>
      <charset val="163"/>
    </font>
    <font>
      <sz val="10"/>
      <name val="VNI-Times"/>
    </font>
    <font>
      <i/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b/>
      <u/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2"/>
      <name val="VNI-Times"/>
    </font>
    <font>
      <i/>
      <sz val="9"/>
      <name val="Times New Roman"/>
      <family val="1"/>
    </font>
    <font>
      <i/>
      <sz val="9"/>
      <color theme="1"/>
      <name val="Times New Roman"/>
      <family val="1"/>
    </font>
    <font>
      <b/>
      <sz val="10"/>
      <name val="Times New Roman"/>
      <family val="1"/>
      <charset val="163"/>
    </font>
    <font>
      <b/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6" fillId="0" borderId="0"/>
    <xf numFmtId="0" fontId="18" fillId="0" borderId="0"/>
  </cellStyleXfs>
  <cellXfs count="5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3" fontId="8" fillId="0" borderId="0" xfId="0" applyNumberFormat="1" applyFont="1" applyFill="1" applyBorder="1"/>
    <xf numFmtId="0" fontId="14" fillId="3" borderId="3" xfId="2" applyFont="1" applyFill="1" applyBorder="1" applyAlignment="1">
      <alignment horizontal="left"/>
    </xf>
    <xf numFmtId="0" fontId="15" fillId="0" borderId="4" xfId="2" applyFont="1" applyFill="1" applyBorder="1" applyAlignment="1">
      <alignment horizontal="left" wrapText="1"/>
    </xf>
    <xf numFmtId="0" fontId="14" fillId="3" borderId="4" xfId="2" applyFont="1" applyFill="1" applyBorder="1" applyAlignment="1">
      <alignment horizontal="left"/>
    </xf>
    <xf numFmtId="0" fontId="14" fillId="4" borderId="4" xfId="2" applyFont="1" applyFill="1" applyBorder="1" applyAlignment="1">
      <alignment horizontal="left"/>
    </xf>
    <xf numFmtId="0" fontId="15" fillId="0" borderId="4" xfId="2" applyFont="1" applyFill="1" applyBorder="1" applyAlignment="1">
      <alignment wrapText="1"/>
    </xf>
    <xf numFmtId="0" fontId="17" fillId="0" borderId="4" xfId="2" applyFont="1" applyFill="1" applyBorder="1" applyAlignment="1">
      <alignment wrapText="1"/>
    </xf>
    <xf numFmtId="0" fontId="17" fillId="0" borderId="4" xfId="2" applyFont="1" applyFill="1" applyBorder="1" applyAlignment="1">
      <alignment vertical="center" wrapText="1"/>
    </xf>
    <xf numFmtId="0" fontId="17" fillId="0" borderId="4" xfId="2" quotePrefix="1" applyFont="1" applyFill="1" applyBorder="1" applyAlignment="1">
      <alignment wrapText="1"/>
    </xf>
    <xf numFmtId="0" fontId="19" fillId="0" borderId="4" xfId="5" applyFont="1" applyFill="1" applyBorder="1" applyAlignment="1"/>
    <xf numFmtId="0" fontId="19" fillId="0" borderId="4" xfId="5" applyFont="1" applyFill="1" applyBorder="1" applyAlignment="1">
      <alignment wrapText="1"/>
    </xf>
    <xf numFmtId="0" fontId="20" fillId="0" borderId="4" xfId="5" applyFont="1" applyBorder="1" applyAlignment="1"/>
    <xf numFmtId="3" fontId="17" fillId="0" borderId="6" xfId="2" applyNumberFormat="1" applyFont="1" applyFill="1" applyBorder="1" applyAlignment="1">
      <alignment horizontal="right"/>
    </xf>
    <xf numFmtId="0" fontId="15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66" fontId="17" fillId="3" borderId="3" xfId="3" applyNumberFormat="1" applyFont="1" applyFill="1" applyBorder="1" applyAlignment="1">
      <alignment horizontal="center"/>
    </xf>
    <xf numFmtId="166" fontId="15" fillId="0" borderId="4" xfId="3" applyNumberFormat="1" applyFont="1" applyFill="1" applyBorder="1" applyAlignment="1">
      <alignment horizontal="right"/>
    </xf>
    <xf numFmtId="3" fontId="17" fillId="0" borderId="4" xfId="4" applyNumberFormat="1" applyFont="1" applyFill="1" applyBorder="1" applyAlignment="1"/>
    <xf numFmtId="166" fontId="17" fillId="0" borderId="4" xfId="3" applyNumberFormat="1" applyFont="1" applyFill="1" applyBorder="1" applyAlignment="1">
      <alignment horizontal="right"/>
    </xf>
    <xf numFmtId="166" fontId="14" fillId="3" borderId="4" xfId="3" applyNumberFormat="1" applyFont="1" applyFill="1" applyBorder="1" applyAlignment="1">
      <alignment horizontal="right"/>
    </xf>
    <xf numFmtId="166" fontId="14" fillId="4" borderId="4" xfId="3" applyNumberFormat="1" applyFont="1" applyFill="1" applyBorder="1" applyAlignment="1">
      <alignment horizontal="right"/>
    </xf>
    <xf numFmtId="166" fontId="17" fillId="0" borderId="4" xfId="3" applyNumberFormat="1" applyFont="1" applyFill="1" applyBorder="1" applyAlignment="1">
      <alignment horizontal="right" vertical="center"/>
    </xf>
    <xf numFmtId="3" fontId="15" fillId="0" borderId="4" xfId="2" applyNumberFormat="1" applyFont="1" applyFill="1" applyBorder="1" applyAlignment="1">
      <alignment horizontal="right"/>
    </xf>
    <xf numFmtId="3" fontId="17" fillId="0" borderId="4" xfId="2" applyNumberFormat="1" applyFont="1" applyFill="1" applyBorder="1" applyAlignment="1">
      <alignment horizontal="right"/>
    </xf>
    <xf numFmtId="3" fontId="17" fillId="0" borderId="5" xfId="2" applyNumberFormat="1" applyFont="1" applyFill="1" applyBorder="1" applyAlignment="1">
      <alignment horizontal="right"/>
    </xf>
    <xf numFmtId="0" fontId="17" fillId="0" borderId="6" xfId="2" applyFont="1" applyFill="1" applyBorder="1" applyAlignment="1"/>
    <xf numFmtId="0" fontId="17" fillId="0" borderId="4" xfId="0" applyFont="1" applyBorder="1" applyAlignment="1">
      <alignment horizontal="center" vertical="center"/>
    </xf>
    <xf numFmtId="0" fontId="19" fillId="0" borderId="4" xfId="5" applyFont="1" applyFill="1" applyBorder="1" applyAlignment="1">
      <alignment vertical="center" wrapText="1"/>
    </xf>
    <xf numFmtId="3" fontId="17" fillId="0" borderId="4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3" fillId="0" borderId="0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</cellXfs>
  <cellStyles count="6">
    <cellStyle name="Comma 3" xfId="1"/>
    <cellStyle name="Comma 4 3" xfId="3"/>
    <cellStyle name="Normal" xfId="0" builtinId="0"/>
    <cellStyle name="Normal 17" xfId="4"/>
    <cellStyle name="Normal 3" xfId="5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abSelected="1" topLeftCell="A19" workbookViewId="0">
      <selection activeCell="C64" sqref="C64"/>
    </sheetView>
  </sheetViews>
  <sheetFormatPr defaultRowHeight="15.75" x14ac:dyDescent="0.25"/>
  <cols>
    <col min="1" max="1" width="3.140625" style="7" customWidth="1"/>
    <col min="2" max="2" width="9.140625" style="6" customWidth="1"/>
    <col min="3" max="3" width="68.5703125" style="2" customWidth="1"/>
    <col min="4" max="4" width="17.42578125" style="2" customWidth="1"/>
    <col min="5" max="256" width="9.140625" style="7"/>
    <col min="257" max="257" width="6" style="7" customWidth="1"/>
    <col min="258" max="258" width="66.5703125" style="7" customWidth="1"/>
    <col min="259" max="259" width="17.42578125" style="7" customWidth="1"/>
    <col min="260" max="512" width="9.140625" style="7"/>
    <col min="513" max="513" width="6" style="7" customWidth="1"/>
    <col min="514" max="514" width="66.5703125" style="7" customWidth="1"/>
    <col min="515" max="515" width="17.42578125" style="7" customWidth="1"/>
    <col min="516" max="768" width="9.140625" style="7"/>
    <col min="769" max="769" width="6" style="7" customWidth="1"/>
    <col min="770" max="770" width="66.5703125" style="7" customWidth="1"/>
    <col min="771" max="771" width="17.42578125" style="7" customWidth="1"/>
    <col min="772" max="1024" width="9.140625" style="7"/>
    <col min="1025" max="1025" width="6" style="7" customWidth="1"/>
    <col min="1026" max="1026" width="66.5703125" style="7" customWidth="1"/>
    <col min="1027" max="1027" width="17.42578125" style="7" customWidth="1"/>
    <col min="1028" max="1280" width="9.140625" style="7"/>
    <col min="1281" max="1281" width="6" style="7" customWidth="1"/>
    <col min="1282" max="1282" width="66.5703125" style="7" customWidth="1"/>
    <col min="1283" max="1283" width="17.42578125" style="7" customWidth="1"/>
    <col min="1284" max="1536" width="9.140625" style="7"/>
    <col min="1537" max="1537" width="6" style="7" customWidth="1"/>
    <col min="1538" max="1538" width="66.5703125" style="7" customWidth="1"/>
    <col min="1539" max="1539" width="17.42578125" style="7" customWidth="1"/>
    <col min="1540" max="1792" width="9.140625" style="7"/>
    <col min="1793" max="1793" width="6" style="7" customWidth="1"/>
    <col min="1794" max="1794" width="66.5703125" style="7" customWidth="1"/>
    <col min="1795" max="1795" width="17.42578125" style="7" customWidth="1"/>
    <col min="1796" max="2048" width="9.140625" style="7"/>
    <col min="2049" max="2049" width="6" style="7" customWidth="1"/>
    <col min="2050" max="2050" width="66.5703125" style="7" customWidth="1"/>
    <col min="2051" max="2051" width="17.42578125" style="7" customWidth="1"/>
    <col min="2052" max="2304" width="9.140625" style="7"/>
    <col min="2305" max="2305" width="6" style="7" customWidth="1"/>
    <col min="2306" max="2306" width="66.5703125" style="7" customWidth="1"/>
    <col min="2307" max="2307" width="17.42578125" style="7" customWidth="1"/>
    <col min="2308" max="2560" width="9.140625" style="7"/>
    <col min="2561" max="2561" width="6" style="7" customWidth="1"/>
    <col min="2562" max="2562" width="66.5703125" style="7" customWidth="1"/>
    <col min="2563" max="2563" width="17.42578125" style="7" customWidth="1"/>
    <col min="2564" max="2816" width="9.140625" style="7"/>
    <col min="2817" max="2817" width="6" style="7" customWidth="1"/>
    <col min="2818" max="2818" width="66.5703125" style="7" customWidth="1"/>
    <col min="2819" max="2819" width="17.42578125" style="7" customWidth="1"/>
    <col min="2820" max="3072" width="9.140625" style="7"/>
    <col min="3073" max="3073" width="6" style="7" customWidth="1"/>
    <col min="3074" max="3074" width="66.5703125" style="7" customWidth="1"/>
    <col min="3075" max="3075" width="17.42578125" style="7" customWidth="1"/>
    <col min="3076" max="3328" width="9.140625" style="7"/>
    <col min="3329" max="3329" width="6" style="7" customWidth="1"/>
    <col min="3330" max="3330" width="66.5703125" style="7" customWidth="1"/>
    <col min="3331" max="3331" width="17.42578125" style="7" customWidth="1"/>
    <col min="3332" max="3584" width="9.140625" style="7"/>
    <col min="3585" max="3585" width="6" style="7" customWidth="1"/>
    <col min="3586" max="3586" width="66.5703125" style="7" customWidth="1"/>
    <col min="3587" max="3587" width="17.42578125" style="7" customWidth="1"/>
    <col min="3588" max="3840" width="9.140625" style="7"/>
    <col min="3841" max="3841" width="6" style="7" customWidth="1"/>
    <col min="3842" max="3842" width="66.5703125" style="7" customWidth="1"/>
    <col min="3843" max="3843" width="17.42578125" style="7" customWidth="1"/>
    <col min="3844" max="4096" width="9.140625" style="7"/>
    <col min="4097" max="4097" width="6" style="7" customWidth="1"/>
    <col min="4098" max="4098" width="66.5703125" style="7" customWidth="1"/>
    <col min="4099" max="4099" width="17.42578125" style="7" customWidth="1"/>
    <col min="4100" max="4352" width="9.140625" style="7"/>
    <col min="4353" max="4353" width="6" style="7" customWidth="1"/>
    <col min="4354" max="4354" width="66.5703125" style="7" customWidth="1"/>
    <col min="4355" max="4355" width="17.42578125" style="7" customWidth="1"/>
    <col min="4356" max="4608" width="9.140625" style="7"/>
    <col min="4609" max="4609" width="6" style="7" customWidth="1"/>
    <col min="4610" max="4610" width="66.5703125" style="7" customWidth="1"/>
    <col min="4611" max="4611" width="17.42578125" style="7" customWidth="1"/>
    <col min="4612" max="4864" width="9.140625" style="7"/>
    <col min="4865" max="4865" width="6" style="7" customWidth="1"/>
    <col min="4866" max="4866" width="66.5703125" style="7" customWidth="1"/>
    <col min="4867" max="4867" width="17.42578125" style="7" customWidth="1"/>
    <col min="4868" max="5120" width="9.140625" style="7"/>
    <col min="5121" max="5121" width="6" style="7" customWidth="1"/>
    <col min="5122" max="5122" width="66.5703125" style="7" customWidth="1"/>
    <col min="5123" max="5123" width="17.42578125" style="7" customWidth="1"/>
    <col min="5124" max="5376" width="9.140625" style="7"/>
    <col min="5377" max="5377" width="6" style="7" customWidth="1"/>
    <col min="5378" max="5378" width="66.5703125" style="7" customWidth="1"/>
    <col min="5379" max="5379" width="17.42578125" style="7" customWidth="1"/>
    <col min="5380" max="5632" width="9.140625" style="7"/>
    <col min="5633" max="5633" width="6" style="7" customWidth="1"/>
    <col min="5634" max="5634" width="66.5703125" style="7" customWidth="1"/>
    <col min="5635" max="5635" width="17.42578125" style="7" customWidth="1"/>
    <col min="5636" max="5888" width="9.140625" style="7"/>
    <col min="5889" max="5889" width="6" style="7" customWidth="1"/>
    <col min="5890" max="5890" width="66.5703125" style="7" customWidth="1"/>
    <col min="5891" max="5891" width="17.42578125" style="7" customWidth="1"/>
    <col min="5892" max="6144" width="9.140625" style="7"/>
    <col min="6145" max="6145" width="6" style="7" customWidth="1"/>
    <col min="6146" max="6146" width="66.5703125" style="7" customWidth="1"/>
    <col min="6147" max="6147" width="17.42578125" style="7" customWidth="1"/>
    <col min="6148" max="6400" width="9.140625" style="7"/>
    <col min="6401" max="6401" width="6" style="7" customWidth="1"/>
    <col min="6402" max="6402" width="66.5703125" style="7" customWidth="1"/>
    <col min="6403" max="6403" width="17.42578125" style="7" customWidth="1"/>
    <col min="6404" max="6656" width="9.140625" style="7"/>
    <col min="6657" max="6657" width="6" style="7" customWidth="1"/>
    <col min="6658" max="6658" width="66.5703125" style="7" customWidth="1"/>
    <col min="6659" max="6659" width="17.42578125" style="7" customWidth="1"/>
    <col min="6660" max="6912" width="9.140625" style="7"/>
    <col min="6913" max="6913" width="6" style="7" customWidth="1"/>
    <col min="6914" max="6914" width="66.5703125" style="7" customWidth="1"/>
    <col min="6915" max="6915" width="17.42578125" style="7" customWidth="1"/>
    <col min="6916" max="7168" width="9.140625" style="7"/>
    <col min="7169" max="7169" width="6" style="7" customWidth="1"/>
    <col min="7170" max="7170" width="66.5703125" style="7" customWidth="1"/>
    <col min="7171" max="7171" width="17.42578125" style="7" customWidth="1"/>
    <col min="7172" max="7424" width="9.140625" style="7"/>
    <col min="7425" max="7425" width="6" style="7" customWidth="1"/>
    <col min="7426" max="7426" width="66.5703125" style="7" customWidth="1"/>
    <col min="7427" max="7427" width="17.42578125" style="7" customWidth="1"/>
    <col min="7428" max="7680" width="9.140625" style="7"/>
    <col min="7681" max="7681" width="6" style="7" customWidth="1"/>
    <col min="7682" max="7682" width="66.5703125" style="7" customWidth="1"/>
    <col min="7683" max="7683" width="17.42578125" style="7" customWidth="1"/>
    <col min="7684" max="7936" width="9.140625" style="7"/>
    <col min="7937" max="7937" width="6" style="7" customWidth="1"/>
    <col min="7938" max="7938" width="66.5703125" style="7" customWidth="1"/>
    <col min="7939" max="7939" width="17.42578125" style="7" customWidth="1"/>
    <col min="7940" max="8192" width="9.140625" style="7"/>
    <col min="8193" max="8193" width="6" style="7" customWidth="1"/>
    <col min="8194" max="8194" width="66.5703125" style="7" customWidth="1"/>
    <col min="8195" max="8195" width="17.42578125" style="7" customWidth="1"/>
    <col min="8196" max="8448" width="9.140625" style="7"/>
    <col min="8449" max="8449" width="6" style="7" customWidth="1"/>
    <col min="8450" max="8450" width="66.5703125" style="7" customWidth="1"/>
    <col min="8451" max="8451" width="17.42578125" style="7" customWidth="1"/>
    <col min="8452" max="8704" width="9.140625" style="7"/>
    <col min="8705" max="8705" width="6" style="7" customWidth="1"/>
    <col min="8706" max="8706" width="66.5703125" style="7" customWidth="1"/>
    <col min="8707" max="8707" width="17.42578125" style="7" customWidth="1"/>
    <col min="8708" max="8960" width="9.140625" style="7"/>
    <col min="8961" max="8961" width="6" style="7" customWidth="1"/>
    <col min="8962" max="8962" width="66.5703125" style="7" customWidth="1"/>
    <col min="8963" max="8963" width="17.42578125" style="7" customWidth="1"/>
    <col min="8964" max="9216" width="9.140625" style="7"/>
    <col min="9217" max="9217" width="6" style="7" customWidth="1"/>
    <col min="9218" max="9218" width="66.5703125" style="7" customWidth="1"/>
    <col min="9219" max="9219" width="17.42578125" style="7" customWidth="1"/>
    <col min="9220" max="9472" width="9.140625" style="7"/>
    <col min="9473" max="9473" width="6" style="7" customWidth="1"/>
    <col min="9474" max="9474" width="66.5703125" style="7" customWidth="1"/>
    <col min="9475" max="9475" width="17.42578125" style="7" customWidth="1"/>
    <col min="9476" max="9728" width="9.140625" style="7"/>
    <col min="9729" max="9729" width="6" style="7" customWidth="1"/>
    <col min="9730" max="9730" width="66.5703125" style="7" customWidth="1"/>
    <col min="9731" max="9731" width="17.42578125" style="7" customWidth="1"/>
    <col min="9732" max="9984" width="9.140625" style="7"/>
    <col min="9985" max="9985" width="6" style="7" customWidth="1"/>
    <col min="9986" max="9986" width="66.5703125" style="7" customWidth="1"/>
    <col min="9987" max="9987" width="17.42578125" style="7" customWidth="1"/>
    <col min="9988" max="10240" width="9.140625" style="7"/>
    <col min="10241" max="10241" width="6" style="7" customWidth="1"/>
    <col min="10242" max="10242" width="66.5703125" style="7" customWidth="1"/>
    <col min="10243" max="10243" width="17.42578125" style="7" customWidth="1"/>
    <col min="10244" max="10496" width="9.140625" style="7"/>
    <col min="10497" max="10497" width="6" style="7" customWidth="1"/>
    <col min="10498" max="10498" width="66.5703125" style="7" customWidth="1"/>
    <col min="10499" max="10499" width="17.42578125" style="7" customWidth="1"/>
    <col min="10500" max="10752" width="9.140625" style="7"/>
    <col min="10753" max="10753" width="6" style="7" customWidth="1"/>
    <col min="10754" max="10754" width="66.5703125" style="7" customWidth="1"/>
    <col min="10755" max="10755" width="17.42578125" style="7" customWidth="1"/>
    <col min="10756" max="11008" width="9.140625" style="7"/>
    <col min="11009" max="11009" width="6" style="7" customWidth="1"/>
    <col min="11010" max="11010" width="66.5703125" style="7" customWidth="1"/>
    <col min="11011" max="11011" width="17.42578125" style="7" customWidth="1"/>
    <col min="11012" max="11264" width="9.140625" style="7"/>
    <col min="11265" max="11265" width="6" style="7" customWidth="1"/>
    <col min="11266" max="11266" width="66.5703125" style="7" customWidth="1"/>
    <col min="11267" max="11267" width="17.42578125" style="7" customWidth="1"/>
    <col min="11268" max="11520" width="9.140625" style="7"/>
    <col min="11521" max="11521" width="6" style="7" customWidth="1"/>
    <col min="11522" max="11522" width="66.5703125" style="7" customWidth="1"/>
    <col min="11523" max="11523" width="17.42578125" style="7" customWidth="1"/>
    <col min="11524" max="11776" width="9.140625" style="7"/>
    <col min="11777" max="11777" width="6" style="7" customWidth="1"/>
    <col min="11778" max="11778" width="66.5703125" style="7" customWidth="1"/>
    <col min="11779" max="11779" width="17.42578125" style="7" customWidth="1"/>
    <col min="11780" max="12032" width="9.140625" style="7"/>
    <col min="12033" max="12033" width="6" style="7" customWidth="1"/>
    <col min="12034" max="12034" width="66.5703125" style="7" customWidth="1"/>
    <col min="12035" max="12035" width="17.42578125" style="7" customWidth="1"/>
    <col min="12036" max="12288" width="9.140625" style="7"/>
    <col min="12289" max="12289" width="6" style="7" customWidth="1"/>
    <col min="12290" max="12290" width="66.5703125" style="7" customWidth="1"/>
    <col min="12291" max="12291" width="17.42578125" style="7" customWidth="1"/>
    <col min="12292" max="12544" width="9.140625" style="7"/>
    <col min="12545" max="12545" width="6" style="7" customWidth="1"/>
    <col min="12546" max="12546" width="66.5703125" style="7" customWidth="1"/>
    <col min="12547" max="12547" width="17.42578125" style="7" customWidth="1"/>
    <col min="12548" max="12800" width="9.140625" style="7"/>
    <col min="12801" max="12801" width="6" style="7" customWidth="1"/>
    <col min="12802" max="12802" width="66.5703125" style="7" customWidth="1"/>
    <col min="12803" max="12803" width="17.42578125" style="7" customWidth="1"/>
    <col min="12804" max="13056" width="9.140625" style="7"/>
    <col min="13057" max="13057" width="6" style="7" customWidth="1"/>
    <col min="13058" max="13058" width="66.5703125" style="7" customWidth="1"/>
    <col min="13059" max="13059" width="17.42578125" style="7" customWidth="1"/>
    <col min="13060" max="13312" width="9.140625" style="7"/>
    <col min="13313" max="13313" width="6" style="7" customWidth="1"/>
    <col min="13314" max="13314" width="66.5703125" style="7" customWidth="1"/>
    <col min="13315" max="13315" width="17.42578125" style="7" customWidth="1"/>
    <col min="13316" max="13568" width="9.140625" style="7"/>
    <col min="13569" max="13569" width="6" style="7" customWidth="1"/>
    <col min="13570" max="13570" width="66.5703125" style="7" customWidth="1"/>
    <col min="13571" max="13571" width="17.42578125" style="7" customWidth="1"/>
    <col min="13572" max="13824" width="9.140625" style="7"/>
    <col min="13825" max="13825" width="6" style="7" customWidth="1"/>
    <col min="13826" max="13826" width="66.5703125" style="7" customWidth="1"/>
    <col min="13827" max="13827" width="17.42578125" style="7" customWidth="1"/>
    <col min="13828" max="14080" width="9.140625" style="7"/>
    <col min="14081" max="14081" width="6" style="7" customWidth="1"/>
    <col min="14082" max="14082" width="66.5703125" style="7" customWidth="1"/>
    <col min="14083" max="14083" width="17.42578125" style="7" customWidth="1"/>
    <col min="14084" max="14336" width="9.140625" style="7"/>
    <col min="14337" max="14337" width="6" style="7" customWidth="1"/>
    <col min="14338" max="14338" width="66.5703125" style="7" customWidth="1"/>
    <col min="14339" max="14339" width="17.42578125" style="7" customWidth="1"/>
    <col min="14340" max="14592" width="9.140625" style="7"/>
    <col min="14593" max="14593" width="6" style="7" customWidth="1"/>
    <col min="14594" max="14594" width="66.5703125" style="7" customWidth="1"/>
    <col min="14595" max="14595" width="17.42578125" style="7" customWidth="1"/>
    <col min="14596" max="14848" width="9.140625" style="7"/>
    <col min="14849" max="14849" width="6" style="7" customWidth="1"/>
    <col min="14850" max="14850" width="66.5703125" style="7" customWidth="1"/>
    <col min="14851" max="14851" width="17.42578125" style="7" customWidth="1"/>
    <col min="14852" max="15104" width="9.140625" style="7"/>
    <col min="15105" max="15105" width="6" style="7" customWidth="1"/>
    <col min="15106" max="15106" width="66.5703125" style="7" customWidth="1"/>
    <col min="15107" max="15107" width="17.42578125" style="7" customWidth="1"/>
    <col min="15108" max="15360" width="9.140625" style="7"/>
    <col min="15361" max="15361" width="6" style="7" customWidth="1"/>
    <col min="15362" max="15362" width="66.5703125" style="7" customWidth="1"/>
    <col min="15363" max="15363" width="17.42578125" style="7" customWidth="1"/>
    <col min="15364" max="15616" width="9.140625" style="7"/>
    <col min="15617" max="15617" width="6" style="7" customWidth="1"/>
    <col min="15618" max="15618" width="66.5703125" style="7" customWidth="1"/>
    <col min="15619" max="15619" width="17.42578125" style="7" customWidth="1"/>
    <col min="15620" max="15872" width="9.140625" style="7"/>
    <col min="15873" max="15873" width="6" style="7" customWidth="1"/>
    <col min="15874" max="15874" width="66.5703125" style="7" customWidth="1"/>
    <col min="15875" max="15875" width="17.42578125" style="7" customWidth="1"/>
    <col min="15876" max="16128" width="9.140625" style="7"/>
    <col min="16129" max="16129" width="6" style="7" customWidth="1"/>
    <col min="16130" max="16130" width="66.5703125" style="7" customWidth="1"/>
    <col min="16131" max="16131" width="17.42578125" style="7" customWidth="1"/>
    <col min="16132" max="16384" width="9.140625" style="7"/>
  </cols>
  <sheetData>
    <row r="1" spans="2:10" s="2" customFormat="1" ht="15" x14ac:dyDescent="0.25">
      <c r="B1" s="50" t="s">
        <v>0</v>
      </c>
      <c r="C1" s="50"/>
      <c r="D1" s="50"/>
      <c r="E1" s="1"/>
      <c r="F1" s="1"/>
      <c r="G1" s="1"/>
      <c r="H1" s="1"/>
      <c r="I1" s="1"/>
      <c r="J1" s="1"/>
    </row>
    <row r="2" spans="2:10" s="4" customFormat="1" ht="15" x14ac:dyDescent="0.25">
      <c r="B2" s="3" t="s">
        <v>1</v>
      </c>
      <c r="C2" s="2"/>
      <c r="D2" s="2"/>
      <c r="E2" s="2"/>
      <c r="F2" s="2"/>
      <c r="G2" s="2"/>
      <c r="H2" s="2"/>
      <c r="I2" s="2"/>
      <c r="J2" s="2"/>
    </row>
    <row r="3" spans="2:10" s="2" customFormat="1" ht="15" x14ac:dyDescent="0.25">
      <c r="B3" s="3" t="s">
        <v>2</v>
      </c>
    </row>
    <row r="4" spans="2:10" s="5" customFormat="1" ht="24.75" customHeight="1" x14ac:dyDescent="0.25">
      <c r="B4" s="51" t="s">
        <v>13</v>
      </c>
      <c r="C4" s="51"/>
      <c r="D4" s="51"/>
    </row>
    <row r="5" spans="2:10" s="5" customFormat="1" ht="18.75" customHeight="1" x14ac:dyDescent="0.25">
      <c r="B5" s="52" t="s">
        <v>63</v>
      </c>
      <c r="C5" s="52"/>
      <c r="D5" s="52"/>
    </row>
    <row r="6" spans="2:10" ht="21" customHeight="1" x14ac:dyDescent="0.25"/>
    <row r="7" spans="2:10" s="8" customFormat="1" ht="26.25" customHeight="1" x14ac:dyDescent="0.25">
      <c r="B7" s="27" t="s">
        <v>3</v>
      </c>
      <c r="C7" s="27" t="s">
        <v>4</v>
      </c>
      <c r="D7" s="28" t="s">
        <v>5</v>
      </c>
    </row>
    <row r="8" spans="2:10" s="8" customFormat="1" ht="15" customHeight="1" x14ac:dyDescent="0.2">
      <c r="B8" s="29" t="s">
        <v>6</v>
      </c>
      <c r="C8" s="13" t="s">
        <v>46</v>
      </c>
      <c r="D8" s="35"/>
    </row>
    <row r="9" spans="2:10" ht="15" customHeight="1" x14ac:dyDescent="0.25">
      <c r="B9" s="25">
        <v>1</v>
      </c>
      <c r="C9" s="14" t="s">
        <v>47</v>
      </c>
      <c r="D9" s="36">
        <f>SUM(D10:D16)</f>
        <v>9440000000</v>
      </c>
    </row>
    <row r="10" spans="2:10" ht="15" customHeight="1" x14ac:dyDescent="0.25">
      <c r="B10" s="25"/>
      <c r="C10" s="37" t="s">
        <v>14</v>
      </c>
      <c r="D10" s="38">
        <v>45000000</v>
      </c>
    </row>
    <row r="11" spans="2:10" ht="15" customHeight="1" x14ac:dyDescent="0.25">
      <c r="B11" s="26"/>
      <c r="C11" s="37" t="s">
        <v>15</v>
      </c>
      <c r="D11" s="38"/>
    </row>
    <row r="12" spans="2:10" ht="15" customHeight="1" x14ac:dyDescent="0.25">
      <c r="B12" s="26"/>
      <c r="C12" s="37" t="s">
        <v>16</v>
      </c>
      <c r="D12" s="38">
        <v>4630000000</v>
      </c>
    </row>
    <row r="13" spans="2:10" x14ac:dyDescent="0.25">
      <c r="B13" s="26"/>
      <c r="C13" s="37" t="s">
        <v>17</v>
      </c>
      <c r="D13" s="38">
        <v>3735000000</v>
      </c>
    </row>
    <row r="14" spans="2:10" x14ac:dyDescent="0.25">
      <c r="B14" s="26"/>
      <c r="C14" s="37" t="s">
        <v>18</v>
      </c>
      <c r="D14" s="38">
        <v>990000000</v>
      </c>
    </row>
    <row r="15" spans="2:10" x14ac:dyDescent="0.25">
      <c r="B15" s="25"/>
      <c r="C15" s="37" t="s">
        <v>19</v>
      </c>
      <c r="D15" s="38">
        <v>40000000</v>
      </c>
    </row>
    <row r="16" spans="2:10" x14ac:dyDescent="0.25">
      <c r="B16" s="26"/>
      <c r="C16" s="37" t="s">
        <v>20</v>
      </c>
      <c r="D16" s="38"/>
    </row>
    <row r="17" spans="2:4" x14ac:dyDescent="0.25">
      <c r="B17" s="26">
        <v>2</v>
      </c>
      <c r="C17" s="14" t="s">
        <v>48</v>
      </c>
      <c r="D17" s="36">
        <f>D9-D18</f>
        <v>4683000000</v>
      </c>
    </row>
    <row r="18" spans="2:4" x14ac:dyDescent="0.25">
      <c r="B18" s="26">
        <v>3</v>
      </c>
      <c r="C18" s="14" t="s">
        <v>49</v>
      </c>
      <c r="D18" s="36">
        <f>D10+D12+82000000</f>
        <v>4757000000</v>
      </c>
    </row>
    <row r="19" spans="2:4" x14ac:dyDescent="0.25">
      <c r="B19" s="30" t="s">
        <v>11</v>
      </c>
      <c r="C19" s="15" t="s">
        <v>50</v>
      </c>
      <c r="D19" s="39">
        <f>D20+D40+D53</f>
        <v>179692000000</v>
      </c>
    </row>
    <row r="20" spans="2:4" x14ac:dyDescent="0.25">
      <c r="B20" s="25" t="s">
        <v>7</v>
      </c>
      <c r="C20" s="16" t="s">
        <v>51</v>
      </c>
      <c r="D20" s="40">
        <f>SUM(D22,D28,D27)</f>
        <v>7967000000</v>
      </c>
    </row>
    <row r="21" spans="2:4" x14ac:dyDescent="0.25">
      <c r="B21" s="25" t="s">
        <v>52</v>
      </c>
      <c r="C21" s="16" t="s">
        <v>53</v>
      </c>
      <c r="D21" s="40">
        <f>D22+D27</f>
        <v>4769000000</v>
      </c>
    </row>
    <row r="22" spans="2:4" x14ac:dyDescent="0.25">
      <c r="B22" s="25" t="s">
        <v>55</v>
      </c>
      <c r="C22" s="17" t="s">
        <v>54</v>
      </c>
      <c r="D22" s="36">
        <f>SUM(D23:D26)</f>
        <v>4657000000</v>
      </c>
    </row>
    <row r="23" spans="2:4" x14ac:dyDescent="0.25">
      <c r="B23" s="26"/>
      <c r="C23" s="18" t="s">
        <v>21</v>
      </c>
      <c r="D23" s="38">
        <v>3172000000</v>
      </c>
    </row>
    <row r="24" spans="2:4" x14ac:dyDescent="0.25">
      <c r="B24" s="26"/>
      <c r="C24" s="18" t="s">
        <v>22</v>
      </c>
      <c r="D24" s="38">
        <f>1042000000-104000000</f>
        <v>938000000</v>
      </c>
    </row>
    <row r="25" spans="2:4" x14ac:dyDescent="0.25">
      <c r="B25" s="25"/>
      <c r="C25" s="18" t="s">
        <v>23</v>
      </c>
      <c r="D25" s="38">
        <v>475000000</v>
      </c>
    </row>
    <row r="26" spans="2:4" x14ac:dyDescent="0.25">
      <c r="B26" s="25"/>
      <c r="C26" s="18" t="s">
        <v>24</v>
      </c>
      <c r="D26" s="38">
        <v>72000000</v>
      </c>
    </row>
    <row r="27" spans="2:4" x14ac:dyDescent="0.25">
      <c r="B27" s="25" t="s">
        <v>57</v>
      </c>
      <c r="C27" s="17" t="s">
        <v>56</v>
      </c>
      <c r="D27" s="36">
        <v>112000000</v>
      </c>
    </row>
    <row r="28" spans="2:4" x14ac:dyDescent="0.25">
      <c r="B28" s="25" t="s">
        <v>59</v>
      </c>
      <c r="C28" s="17" t="s">
        <v>58</v>
      </c>
      <c r="D28" s="36">
        <f>SUM(D29:D39)</f>
        <v>3198000000</v>
      </c>
    </row>
    <row r="29" spans="2:4" x14ac:dyDescent="0.25">
      <c r="B29" s="26"/>
      <c r="C29" s="18" t="s">
        <v>25</v>
      </c>
      <c r="D29" s="38">
        <v>81000000</v>
      </c>
    </row>
    <row r="30" spans="2:4" x14ac:dyDescent="0.25">
      <c r="B30" s="26"/>
      <c r="C30" s="18" t="s">
        <v>26</v>
      </c>
      <c r="D30" s="38">
        <v>16000000</v>
      </c>
    </row>
    <row r="31" spans="2:4" x14ac:dyDescent="0.25">
      <c r="B31" s="26"/>
      <c r="C31" s="19" t="s">
        <v>27</v>
      </c>
      <c r="D31" s="41">
        <v>54000000</v>
      </c>
    </row>
    <row r="32" spans="2:4" x14ac:dyDescent="0.25">
      <c r="B32" s="31"/>
      <c r="C32" s="18" t="s">
        <v>28</v>
      </c>
      <c r="D32" s="38">
        <v>50000000</v>
      </c>
    </row>
    <row r="33" spans="2:4" x14ac:dyDescent="0.25">
      <c r="B33" s="26"/>
      <c r="C33" s="18" t="s">
        <v>29</v>
      </c>
      <c r="D33" s="38">
        <v>2530000000</v>
      </c>
    </row>
    <row r="34" spans="2:4" ht="24.75" x14ac:dyDescent="0.25">
      <c r="B34" s="26"/>
      <c r="C34" s="18" t="s">
        <v>30</v>
      </c>
      <c r="D34" s="38">
        <v>70000000</v>
      </c>
    </row>
    <row r="35" spans="2:4" x14ac:dyDescent="0.25">
      <c r="B35" s="26"/>
      <c r="C35" s="18" t="s">
        <v>31</v>
      </c>
      <c r="D35" s="38"/>
    </row>
    <row r="36" spans="2:4" x14ac:dyDescent="0.25">
      <c r="B36" s="26"/>
      <c r="C36" s="18" t="s">
        <v>32</v>
      </c>
      <c r="D36" s="38">
        <v>10000000</v>
      </c>
    </row>
    <row r="37" spans="2:4" x14ac:dyDescent="0.25">
      <c r="B37" s="25"/>
      <c r="C37" s="18" t="s">
        <v>33</v>
      </c>
      <c r="D37" s="38">
        <v>5000000</v>
      </c>
    </row>
    <row r="38" spans="2:4" x14ac:dyDescent="0.25">
      <c r="B38" s="32"/>
      <c r="C38" s="18" t="s">
        <v>34</v>
      </c>
      <c r="D38" s="38">
        <v>78000000</v>
      </c>
    </row>
    <row r="39" spans="2:4" x14ac:dyDescent="0.25">
      <c r="B39" s="32"/>
      <c r="C39" s="20" t="s">
        <v>35</v>
      </c>
      <c r="D39" s="38">
        <v>304000000</v>
      </c>
    </row>
    <row r="40" spans="2:4" x14ac:dyDescent="0.25">
      <c r="B40" s="25" t="s">
        <v>8</v>
      </c>
      <c r="C40" s="16" t="s">
        <v>60</v>
      </c>
      <c r="D40" s="40">
        <f>SUM(D41,D45)</f>
        <v>165875000000</v>
      </c>
    </row>
    <row r="41" spans="2:4" x14ac:dyDescent="0.25">
      <c r="B41" s="26" t="s">
        <v>9</v>
      </c>
      <c r="C41" s="17" t="s">
        <v>61</v>
      </c>
      <c r="D41" s="42">
        <f>SUM(D42:D44)</f>
        <v>0</v>
      </c>
    </row>
    <row r="42" spans="2:4" x14ac:dyDescent="0.25">
      <c r="B42" s="26"/>
      <c r="C42" s="18" t="s">
        <v>21</v>
      </c>
      <c r="D42" s="43"/>
    </row>
    <row r="43" spans="2:4" x14ac:dyDescent="0.25">
      <c r="B43" s="26"/>
      <c r="C43" s="18" t="s">
        <v>22</v>
      </c>
      <c r="D43" s="43"/>
    </row>
    <row r="44" spans="2:4" x14ac:dyDescent="0.25">
      <c r="B44" s="26"/>
      <c r="C44" s="18" t="s">
        <v>36</v>
      </c>
      <c r="D44" s="43"/>
    </row>
    <row r="45" spans="2:4" x14ac:dyDescent="0.25">
      <c r="B45" s="26" t="s">
        <v>10</v>
      </c>
      <c r="C45" s="17" t="s">
        <v>62</v>
      </c>
      <c r="D45" s="42">
        <f>SUM(D46:D52)</f>
        <v>165875000000</v>
      </c>
    </row>
    <row r="46" spans="2:4" x14ac:dyDescent="0.25">
      <c r="B46" s="25"/>
      <c r="C46" s="21" t="s">
        <v>37</v>
      </c>
      <c r="D46" s="43"/>
    </row>
    <row r="47" spans="2:4" ht="18" customHeight="1" x14ac:dyDescent="0.25">
      <c r="B47" s="26"/>
      <c r="C47" s="21" t="s">
        <v>38</v>
      </c>
      <c r="D47" s="43">
        <v>4875000000</v>
      </c>
    </row>
    <row r="48" spans="2:4" ht="24.75" x14ac:dyDescent="0.25">
      <c r="B48" s="26"/>
      <c r="C48" s="22" t="s">
        <v>39</v>
      </c>
      <c r="D48" s="43">
        <v>700000000</v>
      </c>
    </row>
    <row r="49" spans="2:4" s="9" customFormat="1" ht="22.5" customHeight="1" x14ac:dyDescent="0.25">
      <c r="B49" s="46"/>
      <c r="C49" s="47" t="s">
        <v>40</v>
      </c>
      <c r="D49" s="48">
        <v>200000000</v>
      </c>
    </row>
    <row r="50" spans="2:4" ht="24.75" x14ac:dyDescent="0.25">
      <c r="B50" s="26"/>
      <c r="C50" s="22" t="s">
        <v>41</v>
      </c>
      <c r="D50" s="43">
        <v>100000000</v>
      </c>
    </row>
    <row r="51" spans="2:4" x14ac:dyDescent="0.25">
      <c r="B51" s="26"/>
      <c r="C51" s="21" t="s">
        <v>42</v>
      </c>
      <c r="D51" s="43">
        <v>160000000000</v>
      </c>
    </row>
    <row r="52" spans="2:4" hidden="1" x14ac:dyDescent="0.25">
      <c r="B52" s="26"/>
      <c r="C52" s="22" t="s">
        <v>43</v>
      </c>
      <c r="D52" s="43"/>
    </row>
    <row r="53" spans="2:4" x14ac:dyDescent="0.25">
      <c r="B53" s="26"/>
      <c r="C53" s="16" t="s">
        <v>44</v>
      </c>
      <c r="D53" s="40">
        <f>SUM(D54,D55)</f>
        <v>5850000000</v>
      </c>
    </row>
    <row r="54" spans="2:4" x14ac:dyDescent="0.25">
      <c r="B54" s="26"/>
      <c r="C54" s="23" t="s">
        <v>42</v>
      </c>
      <c r="D54" s="43">
        <v>5850000000</v>
      </c>
    </row>
    <row r="55" spans="2:4" hidden="1" x14ac:dyDescent="0.25">
      <c r="B55" s="33" t="s">
        <v>12</v>
      </c>
      <c r="C55" s="22" t="s">
        <v>45</v>
      </c>
      <c r="D55" s="44"/>
    </row>
    <row r="56" spans="2:4" x14ac:dyDescent="0.25">
      <c r="B56" s="34"/>
      <c r="C56" s="45"/>
      <c r="D56" s="24"/>
    </row>
    <row r="57" spans="2:4" x14ac:dyDescent="0.25">
      <c r="B57" s="10"/>
      <c r="C57" s="11"/>
      <c r="D57" s="12"/>
    </row>
    <row r="58" spans="2:4" x14ac:dyDescent="0.25">
      <c r="C58" s="54" t="s">
        <v>66</v>
      </c>
      <c r="D58" s="54"/>
    </row>
    <row r="59" spans="2:4" x14ac:dyDescent="0.25">
      <c r="C59" s="53" t="s">
        <v>64</v>
      </c>
      <c r="D59" s="53"/>
    </row>
    <row r="60" spans="2:4" x14ac:dyDescent="0.25">
      <c r="C60" s="49" t="s">
        <v>65</v>
      </c>
      <c r="D60" s="49"/>
    </row>
    <row r="66" spans="3:4" x14ac:dyDescent="0.25">
      <c r="C66" s="49" t="s">
        <v>67</v>
      </c>
      <c r="D66" s="49"/>
    </row>
  </sheetData>
  <mergeCells count="7">
    <mergeCell ref="C66:D66"/>
    <mergeCell ref="C60:D60"/>
    <mergeCell ref="B1:D1"/>
    <mergeCell ref="B4:D4"/>
    <mergeCell ref="B5:D5"/>
    <mergeCell ref="C58:D58"/>
    <mergeCell ref="C59:D59"/>
  </mergeCells>
  <pageMargins left="0.70866141732283472" right="0.11811023622047245" top="0.55118110236220474" bottom="0.551181102362204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4" sqref="E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2023-01-31T02:02:35Z</cp:lastPrinted>
  <dcterms:created xsi:type="dcterms:W3CDTF">2022-01-28T01:30:53Z</dcterms:created>
  <dcterms:modified xsi:type="dcterms:W3CDTF">2023-01-31T02:18:32Z</dcterms:modified>
</cp:coreProperties>
</file>